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8월1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6" i="9" l="1"/>
  <c r="L157" i="9" s="1"/>
  <c r="L155" i="9"/>
  <c r="I156" i="9"/>
  <c r="I157" i="9" s="1"/>
  <c r="I155" i="9"/>
  <c r="K142" i="9"/>
  <c r="K156" i="9"/>
  <c r="J156" i="9"/>
  <c r="H156" i="9"/>
  <c r="G156" i="9"/>
  <c r="F156" i="9"/>
  <c r="D156" i="9"/>
  <c r="K155" i="9"/>
  <c r="J155" i="9"/>
  <c r="H155" i="9"/>
  <c r="G155" i="9"/>
  <c r="F155" i="9"/>
  <c r="D155" i="9"/>
  <c r="L153" i="9"/>
  <c r="L152" i="9"/>
  <c r="L150" i="9"/>
  <c r="L149" i="9"/>
  <c r="L147" i="9"/>
  <c r="L146" i="9"/>
  <c r="L144" i="9"/>
  <c r="L143" i="9"/>
  <c r="L141" i="9"/>
  <c r="L140" i="9"/>
  <c r="D157" i="9" l="1"/>
  <c r="L142" i="9"/>
  <c r="F157" i="9"/>
  <c r="G157" i="9"/>
  <c r="H157" i="9"/>
  <c r="J157" i="9"/>
  <c r="L133" i="9"/>
  <c r="L132" i="9"/>
  <c r="L130" i="9"/>
  <c r="L129" i="9"/>
  <c r="L131" i="9" l="1"/>
  <c r="L134" i="9"/>
  <c r="K136" i="9"/>
  <c r="K135" i="9"/>
  <c r="L126" i="9"/>
  <c r="L123" i="9"/>
  <c r="L120" i="9"/>
  <c r="J136" i="9"/>
  <c r="I136" i="9"/>
  <c r="H136" i="9"/>
  <c r="G136" i="9"/>
  <c r="F136" i="9"/>
  <c r="E136" i="9"/>
  <c r="D136" i="9"/>
  <c r="J135" i="9"/>
  <c r="I135" i="9"/>
  <c r="H135" i="9"/>
  <c r="G135" i="9"/>
  <c r="F135" i="9"/>
  <c r="E135" i="9"/>
  <c r="D135" i="9"/>
  <c r="L127" i="9"/>
  <c r="L124" i="9"/>
  <c r="L121" i="9"/>
  <c r="G137" i="9" l="1"/>
  <c r="H137" i="9"/>
  <c r="I137" i="9"/>
  <c r="J137" i="9"/>
  <c r="E137" i="9"/>
  <c r="F137" i="9"/>
  <c r="L136" i="9"/>
  <c r="L135" i="9"/>
  <c r="L128" i="9"/>
  <c r="L125" i="9"/>
  <c r="L122" i="9"/>
  <c r="D137" i="9"/>
  <c r="L137" i="9" l="1"/>
  <c r="L113" i="9"/>
  <c r="L112" i="9"/>
  <c r="L110" i="9"/>
  <c r="L109" i="9"/>
  <c r="L107" i="9"/>
  <c r="L106" i="9"/>
  <c r="L104" i="9"/>
  <c r="L103" i="9"/>
  <c r="L101" i="9"/>
  <c r="L100" i="9"/>
  <c r="L93" i="9"/>
  <c r="L92" i="9"/>
  <c r="L90" i="9"/>
  <c r="L89" i="9"/>
  <c r="L87" i="9"/>
  <c r="L86" i="9"/>
  <c r="L84" i="9"/>
  <c r="L83" i="9"/>
  <c r="L81" i="9"/>
  <c r="L80" i="9"/>
  <c r="L73" i="9"/>
  <c r="L72" i="9"/>
  <c r="L70" i="9"/>
  <c r="L69" i="9"/>
  <c r="L67" i="9"/>
  <c r="L66" i="9"/>
  <c r="L64" i="9"/>
  <c r="L63" i="9"/>
  <c r="L56" i="9"/>
  <c r="L55" i="9"/>
  <c r="L53" i="9"/>
  <c r="L52" i="9"/>
  <c r="L50" i="9"/>
  <c r="L49" i="9"/>
  <c r="L47" i="9"/>
  <c r="L46" i="9"/>
  <c r="L44" i="9"/>
  <c r="L43" i="9"/>
  <c r="L36" i="9"/>
  <c r="L35" i="9"/>
  <c r="L33" i="9"/>
  <c r="L32" i="9"/>
  <c r="L30" i="9"/>
  <c r="L29" i="9"/>
  <c r="L27" i="9"/>
  <c r="L26" i="9"/>
  <c r="L24" i="9"/>
  <c r="L23" i="9"/>
  <c r="L16" i="9"/>
  <c r="L15" i="9"/>
  <c r="L13" i="9"/>
  <c r="L12" i="9"/>
  <c r="L10" i="9"/>
  <c r="L9" i="9"/>
  <c r="L7" i="9"/>
  <c r="L6" i="9"/>
  <c r="L4" i="9"/>
  <c r="L3" i="9"/>
  <c r="K111" i="9"/>
  <c r="K108" i="9"/>
  <c r="K105" i="9"/>
  <c r="K102" i="9"/>
  <c r="K94" i="9"/>
  <c r="K91" i="9"/>
  <c r="K88" i="9"/>
  <c r="K85" i="9"/>
  <c r="K82" i="9"/>
  <c r="K74" i="9"/>
  <c r="K71" i="9"/>
  <c r="K68" i="9"/>
  <c r="K65" i="9"/>
  <c r="K57" i="9"/>
  <c r="K54" i="9"/>
  <c r="K51" i="9"/>
  <c r="K48" i="9"/>
  <c r="K45" i="9"/>
  <c r="K37" i="9"/>
  <c r="K34" i="9"/>
  <c r="K31" i="9"/>
  <c r="K28" i="9"/>
  <c r="K25" i="9"/>
  <c r="K17" i="9"/>
  <c r="K14" i="9"/>
  <c r="K11" i="9"/>
  <c r="K8" i="9"/>
  <c r="K5" i="9"/>
  <c r="L114" i="9" l="1"/>
  <c r="L111" i="9" l="1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L115" i="9" l="1"/>
  <c r="L116" i="9"/>
  <c r="L108" i="9"/>
  <c r="H117" i="9"/>
  <c r="E117" i="9"/>
  <c r="G117" i="9"/>
  <c r="L105" i="9"/>
  <c r="D117" i="9"/>
  <c r="J117" i="9"/>
  <c r="I117" i="9"/>
  <c r="F117" i="9"/>
  <c r="L102" i="9"/>
  <c r="J96" i="9"/>
  <c r="J95" i="9"/>
  <c r="J85" i="9"/>
  <c r="L117" i="9" l="1"/>
  <c r="L94" i="9" l="1"/>
  <c r="L91" i="9" l="1"/>
  <c r="L88" i="9" l="1"/>
  <c r="L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L95" i="9" l="1"/>
  <c r="L96" i="9"/>
  <c r="H97" i="9"/>
  <c r="I97" i="9"/>
  <c r="G97" i="9"/>
  <c r="F97" i="9"/>
  <c r="D97" i="9"/>
  <c r="L82" i="9"/>
  <c r="E97" i="9"/>
  <c r="L74" i="9" l="1"/>
  <c r="L97" i="9"/>
  <c r="L71" i="9" l="1"/>
  <c r="I75" i="9"/>
  <c r="J75" i="9"/>
  <c r="I76" i="9"/>
  <c r="J76" i="9"/>
  <c r="I59" i="9"/>
  <c r="I58" i="9"/>
  <c r="I39" i="9"/>
  <c r="L39" i="9" s="1"/>
  <c r="I38" i="9"/>
  <c r="L38" i="9" s="1"/>
  <c r="I19" i="9"/>
  <c r="L19" i="9" s="1"/>
  <c r="I18" i="9"/>
  <c r="L18" i="9" s="1"/>
  <c r="I40" i="9" l="1"/>
  <c r="L48" i="9"/>
  <c r="L5" i="9"/>
  <c r="L54" i="9"/>
  <c r="L40" i="9"/>
  <c r="L28" i="9"/>
  <c r="I60" i="9"/>
  <c r="L14" i="9"/>
  <c r="I77" i="9"/>
  <c r="L68" i="9"/>
  <c r="L34" i="9"/>
  <c r="L8" i="9"/>
  <c r="L11" i="9"/>
  <c r="L25" i="9"/>
  <c r="L37" i="9"/>
  <c r="L51" i="9"/>
  <c r="L65" i="9"/>
  <c r="L20" i="9"/>
  <c r="L17" i="9"/>
  <c r="L31" i="9"/>
  <c r="L45" i="9"/>
  <c r="L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F65" i="9" l="1"/>
  <c r="E75" i="9"/>
  <c r="F75" i="9"/>
  <c r="G75" i="9"/>
  <c r="H75" i="9"/>
  <c r="E76" i="9"/>
  <c r="F76" i="9"/>
  <c r="G76" i="9"/>
  <c r="H76" i="9"/>
  <c r="D76" i="9"/>
  <c r="D75" i="9"/>
  <c r="L75" i="9" l="1"/>
  <c r="L76" i="9"/>
  <c r="F77" i="9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L59" i="9" s="1"/>
  <c r="D58" i="9"/>
  <c r="L77" i="9" l="1"/>
  <c r="L58" i="9"/>
  <c r="F60" i="9"/>
  <c r="G60" i="9"/>
  <c r="E60" i="9"/>
  <c r="H60" i="9"/>
  <c r="D60" i="9"/>
  <c r="L60" i="9" l="1"/>
</calcChain>
</file>

<file path=xl/sharedStrings.xml><?xml version="1.0" encoding="utf-8"?>
<sst xmlns="http://schemas.openxmlformats.org/spreadsheetml/2006/main" count="287" uniqueCount="71">
  <si>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</si>
  <si>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</si>
  <si>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</si>
  <si>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</si>
  <si>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</si>
  <si>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</si>
  <si>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</si>
  <si>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</si>
  <si>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</si>
  <si>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</si>
  <si>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</si>
  <si>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</si>
  <si>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</si>
  <si>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</si>
  <si>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</si>
  <si>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</si>
  <si>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</si>
  <si>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</si>
  <si>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</si>
  <si>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</si>
  <si>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</si>
  <si>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</si>
  <si>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</si>
  <si>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</si>
  <si>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</si>
  <si>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</si>
  <si>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</si>
  <si>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</si>
  <si>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</si>
  <si>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</si>
  <si>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</si>
  <si>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</si>
  <si>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</si>
  <si>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</si>
  <si>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</si>
  <si>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</si>
  <si>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</si>
  <si>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</si>
  <si>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</si>
  <si>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</si>
  <si>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</si>
  <si>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</si>
  <si>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</si>
  <si>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</si>
  <si>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</si>
  <si>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</si>
  <si>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</si>
  <si>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</si>
  <si>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</si>
  <si>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</si>
  <si>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</si>
  <si>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</si>
  <si>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</si>
  <si>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</si>
  <si>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</si>
  <si>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</si>
  <si>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</si>
  <si>
    <t>2023년
07월</t>
    <phoneticPr fontId="1" type="noConversion"/>
  </si>
  <si>
    <t>7월3일주
(월~)</t>
    <phoneticPr fontId="1" type="noConversion"/>
  </si>
  <si>
    <t>7월10일주
(월~)</t>
    <phoneticPr fontId="1" type="noConversion"/>
  </si>
  <si>
    <t>7월17일주
(월~)</t>
    <phoneticPr fontId="1" type="noConversion"/>
  </si>
  <si>
    <t>7월24일주
(월~)</t>
    <phoneticPr fontId="1" type="noConversion"/>
  </si>
  <si>
    <t>7월31일주
(월)</t>
    <phoneticPr fontId="1" type="noConversion"/>
  </si>
  <si>
    <t>오토플러스</t>
  </si>
  <si>
    <t>오토플러스</t>
    <phoneticPr fontId="1" type="noConversion"/>
  </si>
  <si>
    <t>2023년
08월</t>
    <phoneticPr fontId="1" type="noConversion"/>
  </si>
  <si>
    <t>8월1일주
(화~)</t>
    <phoneticPr fontId="1" type="noConversion"/>
  </si>
  <si>
    <t>8월7일주
(월~)</t>
    <phoneticPr fontId="1" type="noConversion"/>
  </si>
  <si>
    <t>8월14일주
(월~)</t>
    <phoneticPr fontId="1" type="noConversion"/>
  </si>
  <si>
    <t>8월21일주
(월~)</t>
    <phoneticPr fontId="1" type="noConversion"/>
  </si>
  <si>
    <t>8월28일주
(월)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</si>
</sst>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  <font>
      <sz val="20"/>
      <color theme="0"/>
      <name val="HY그래픽M"/>
      <family val="1"/>
      <charset val="129"/>
    </font>
    <font>
      <b/>
      <sz val="20"/>
      <color theme="0"/>
      <name val="HY그래픽M"/>
      <family val="1"/>
      <charset val="129"/>
    </font>
    <font>
      <b/>
      <sz val="10"/>
      <color rgb="FF000000"/>
      <name val="HY그래픽M"/>
      <family val="1"/>
      <charset val="129"/>
    </font>
    <font>
      <sz val="10"/>
      <color rgb="FF00000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41" fontId="7" fillId="5" borderId="0" xfId="2" applyFont="1" applyFill="1" applyBorder="1" applyAlignment="1">
      <alignment vertical="center" wrapText="1"/>
    </xf>
    <xf numFmtId="9" fontId="4" fillId="4" borderId="4" xfId="1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 wrapText="1"/>
    </xf>
    <xf numFmtId="41" fontId="7" fillId="5" borderId="22" xfId="2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3" fontId="13" fillId="5" borderId="31" xfId="0" applyNumberFormat="1" applyFont="1" applyFill="1" applyBorder="1" applyAlignment="1">
      <alignment horizontal="right" vertical="center" wrapText="1"/>
    </xf>
    <xf numFmtId="9" fontId="13" fillId="5" borderId="32" xfId="0" applyNumberFormat="1" applyFont="1" applyFill="1" applyBorder="1" applyAlignment="1">
      <alignment horizontal="right" vertical="center" wrapText="1"/>
    </xf>
    <xf numFmtId="0" fontId="4" fillId="3" borderId="47" xfId="0" applyFont="1" applyFill="1" applyBorder="1" applyAlignment="1">
      <alignment horizontal="center" vertical="center" wrapText="1"/>
    </xf>
    <xf numFmtId="41" fontId="9" fillId="2" borderId="41" xfId="0" applyNumberFormat="1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8" fillId="5" borderId="22" xfId="2" applyFont="1" applyFill="1" applyBorder="1" applyAlignment="1">
      <alignment vertical="center" wrapText="1"/>
    </xf>
    <xf numFmtId="41" fontId="8" fillId="5" borderId="15" xfId="2" applyFont="1" applyFill="1" applyBorder="1" applyAlignment="1">
      <alignment vertical="center" wrapText="1"/>
    </xf>
    <xf numFmtId="41" fontId="9" fillId="2" borderId="15" xfId="0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horizontal="right" vertical="center" wrapText="1"/>
    </xf>
    <xf numFmtId="41" fontId="9" fillId="4" borderId="30" xfId="0" applyNumberFormat="1" applyFont="1" applyFill="1" applyBorder="1" applyAlignment="1">
      <alignment horizontal="center" vertical="center" wrapText="1"/>
    </xf>
    <xf numFmtId="41" fontId="4" fillId="4" borderId="28" xfId="0" applyNumberFormat="1" applyFont="1" applyFill="1" applyBorder="1" applyAlignment="1">
      <alignment horizontal="center" vertical="center" wrapText="1"/>
    </xf>
    <xf numFmtId="9" fontId="4" fillId="2" borderId="7" xfId="1" applyFont="1" applyFill="1" applyBorder="1" applyAlignment="1">
      <alignment horizontal="center" vertical="center" wrapText="1"/>
    </xf>
    <xf numFmtId="41" fontId="3" fillId="2" borderId="19" xfId="2" applyFont="1" applyFill="1" applyBorder="1">
      <alignment vertical="center"/>
    </xf>
    <xf numFmtId="41" fontId="3" fillId="2" borderId="2" xfId="2" applyFont="1" applyFill="1" applyBorder="1">
      <alignment vertical="center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41" fontId="9" fillId="0" borderId="0" xfId="0" applyNumberFormat="1" applyFont="1">
      <alignment vertical="center"/>
    </xf>
    <xf numFmtId="41" fontId="7" fillId="7" borderId="1" xfId="2" applyFont="1" applyFill="1" applyBorder="1" applyAlignment="1">
      <alignment vertical="center" wrapText="1"/>
    </xf>
    <xf numFmtId="41" fontId="8" fillId="7" borderId="2" xfId="2" applyFont="1" applyFill="1" applyBorder="1" applyAlignment="1">
      <alignment vertical="center" wrapText="1"/>
    </xf>
    <xf numFmtId="41" fontId="8" fillId="7" borderId="9" xfId="2" applyFont="1" applyFill="1" applyBorder="1" applyAlignment="1">
      <alignment vertical="center" wrapText="1"/>
    </xf>
    <xf numFmtId="41" fontId="3" fillId="5" borderId="47" xfId="2" applyFont="1" applyFill="1" applyBorder="1">
      <alignment vertical="center"/>
    </xf>
    <xf numFmtId="41" fontId="7" fillId="5" borderId="20" xfId="2" applyFont="1" applyFill="1" applyBorder="1" applyAlignment="1">
      <alignment vertical="center" wrapText="1"/>
    </xf>
    <xf numFmtId="41" fontId="10" fillId="5" borderId="48" xfId="2" applyFont="1" applyFill="1" applyBorder="1" applyAlignment="1">
      <alignment horizontal="center" vertical="center" wrapText="1"/>
    </xf>
    <xf numFmtId="41" fontId="11" fillId="5" borderId="24" xfId="2" applyFont="1" applyFill="1" applyBorder="1" applyAlignment="1">
      <alignment horizontal="center" vertical="center" wrapText="1"/>
    </xf>
    <xf numFmtId="9" fontId="3" fillId="5" borderId="12" xfId="1" applyNumberFormat="1" applyFont="1" applyFill="1" applyBorder="1" applyAlignment="1">
      <alignment horizontal="right" vertical="center"/>
    </xf>
    <xf numFmtId="9" fontId="3" fillId="5" borderId="21" xfId="1" applyNumberFormat="1" applyFont="1" applyFill="1" applyBorder="1" applyAlignment="1">
      <alignment horizontal="right" vertical="center" wrapText="1"/>
    </xf>
    <xf numFmtId="9" fontId="10" fillId="5" borderId="18" xfId="0" applyNumberFormat="1" applyFont="1" applyFill="1" applyBorder="1" applyAlignment="1">
      <alignment horizontal="right" vertical="center" wrapText="1"/>
    </xf>
    <xf numFmtId="41" fontId="7" fillId="7" borderId="10" xfId="2" applyFont="1" applyFill="1" applyBorder="1" applyAlignment="1">
      <alignment vertical="center" wrapText="1"/>
    </xf>
    <xf numFmtId="41" fontId="3" fillId="5" borderId="38" xfId="2" applyFont="1" applyFill="1" applyBorder="1">
      <alignment vertical="center"/>
    </xf>
    <xf numFmtId="41" fontId="5" fillId="5" borderId="39" xfId="2" applyFont="1" applyFill="1" applyBorder="1">
      <alignment vertical="center"/>
    </xf>
    <xf numFmtId="9" fontId="3" fillId="5" borderId="40" xfId="0" applyNumberFormat="1" applyFont="1" applyFill="1" applyBorder="1">
      <alignment vertical="center"/>
    </xf>
    <xf numFmtId="0" fontId="4" fillId="3" borderId="31" xfId="0" applyFont="1" applyFill="1" applyBorder="1" applyAlignment="1">
      <alignment horizontal="center" vertical="center" wrapText="1"/>
    </xf>
    <xf numFmtId="41" fontId="3" fillId="5" borderId="22" xfId="2" applyFont="1" applyFill="1" applyBorder="1">
      <alignment vertical="center"/>
    </xf>
    <xf numFmtId="41" fontId="5" fillId="5" borderId="9" xfId="2" applyFont="1" applyFill="1" applyBorder="1">
      <alignment vertical="center"/>
    </xf>
    <xf numFmtId="9" fontId="3" fillId="5" borderId="26" xfId="1" applyNumberFormat="1" applyFont="1" applyFill="1" applyBorder="1">
      <alignment vertical="center"/>
    </xf>
    <xf numFmtId="41" fontId="3" fillId="5" borderId="31" xfId="2" applyFont="1" applyFill="1" applyBorder="1">
      <alignment vertical="center"/>
    </xf>
    <xf numFmtId="41" fontId="3" fillId="5" borderId="10" xfId="2" applyFont="1" applyFill="1" applyBorder="1">
      <alignment vertical="center"/>
    </xf>
    <xf numFmtId="41" fontId="9" fillId="2" borderId="10" xfId="0" applyNumberFormat="1" applyFont="1" applyFill="1" applyBorder="1" applyAlignment="1">
      <alignment horizontal="center" vertical="center" wrapText="1"/>
    </xf>
    <xf numFmtId="41" fontId="4" fillId="2" borderId="9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9" fontId="3" fillId="5" borderId="7" xfId="0" applyNumberFormat="1" applyFont="1" applyFill="1" applyBorder="1">
      <alignment vertical="center"/>
    </xf>
    <xf numFmtId="41" fontId="10" fillId="5" borderId="31" xfId="2" applyFont="1" applyFill="1" applyBorder="1" applyAlignment="1">
      <alignment horizontal="center" vertical="center" wrapText="1"/>
    </xf>
    <xf numFmtId="41" fontId="11" fillId="5" borderId="9" xfId="2" applyFont="1" applyFill="1" applyBorder="1" applyAlignment="1">
      <alignment horizontal="center" vertical="center" wrapText="1"/>
    </xf>
    <xf numFmtId="9" fontId="10" fillId="5" borderId="32" xfId="0" applyNumberFormat="1" applyFont="1" applyFill="1" applyBorder="1" applyAlignment="1">
      <alignment horizontal="right" vertical="center" wrapText="1"/>
    </xf>
    <xf numFmtId="41" fontId="3" fillId="5" borderId="13" xfId="2" applyFont="1" applyFill="1" applyBorder="1">
      <alignment vertical="center"/>
    </xf>
    <xf numFmtId="41" fontId="7" fillId="5" borderId="19" xfId="2" applyFont="1" applyFill="1" applyBorder="1" applyAlignment="1">
      <alignment vertical="center" wrapText="1"/>
    </xf>
    <xf numFmtId="9" fontId="3" fillId="5" borderId="4" xfId="0" applyNumberFormat="1" applyFont="1" applyFill="1" applyBorder="1">
      <alignment vertical="center"/>
    </xf>
    <xf numFmtId="41" fontId="9" fillId="4" borderId="10" xfId="0" applyNumberFormat="1" applyFont="1" applyFill="1" applyBorder="1" applyAlignment="1">
      <alignment horizontal="center" vertical="center" wrapText="1"/>
    </xf>
    <xf numFmtId="41" fontId="4" fillId="4" borderId="9" xfId="0" applyNumberFormat="1" applyFont="1" applyFill="1" applyBorder="1" applyAlignment="1">
      <alignment horizontal="center" vertical="center" wrapText="1"/>
    </xf>
    <xf numFmtId="41" fontId="9" fillId="4" borderId="19" xfId="0" applyNumberFormat="1" applyFont="1" applyFill="1" applyBorder="1" applyAlignment="1">
      <alignment horizontal="center" vertical="center" wrapText="1"/>
    </xf>
    <xf numFmtId="9" fontId="4" fillId="2" borderId="21" xfId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41" fontId="7" fillId="7" borderId="10" xfId="2" applyFont="1" applyFill="1" applyBorder="1">
      <alignment vertical="center"/>
    </xf>
    <xf numFmtId="41" fontId="7" fillId="7" borderId="33" xfId="2" applyFont="1" applyFill="1" applyBorder="1" applyAlignment="1">
      <alignment vertical="center" wrapText="1"/>
    </xf>
    <xf numFmtId="41" fontId="7" fillId="7" borderId="13" xfId="2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41" fontId="8" fillId="7" borderId="9" xfId="2" applyFont="1" applyFill="1" applyBorder="1">
      <alignment vertical="center"/>
    </xf>
    <xf numFmtId="41" fontId="8" fillId="7" borderId="22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1" fontId="13" fillId="7" borderId="31" xfId="2" applyFont="1" applyFill="1" applyBorder="1" applyAlignment="1">
      <alignment horizontal="right" vertical="center" wrapText="1"/>
    </xf>
    <xf numFmtId="41" fontId="20" fillId="7" borderId="13" xfId="2" applyFont="1" applyFill="1" applyBorder="1" applyAlignment="1">
      <alignment horizontal="center" vertical="center" wrapText="1"/>
    </xf>
    <xf numFmtId="41" fontId="9" fillId="7" borderId="50" xfId="2" applyFont="1" applyFill="1" applyBorder="1" applyAlignment="1">
      <alignment horizontal="center"/>
    </xf>
    <xf numFmtId="41" fontId="8" fillId="7" borderId="34" xfId="2" applyFont="1" applyFill="1" applyBorder="1" applyAlignment="1">
      <alignment vertical="center" wrapText="1"/>
    </xf>
    <xf numFmtId="41" fontId="14" fillId="7" borderId="9" xfId="2" applyFont="1" applyFill="1" applyBorder="1" applyAlignment="1">
      <alignment horizontal="right" vertical="center" wrapText="1"/>
    </xf>
    <xf numFmtId="41" fontId="19" fillId="7" borderId="2" xfId="2" applyFont="1" applyFill="1" applyBorder="1" applyAlignment="1">
      <alignment horizontal="center" vertical="center" wrapText="1"/>
    </xf>
    <xf numFmtId="41" fontId="4" fillId="7" borderId="51" xfId="2" applyFont="1" applyFill="1" applyBorder="1" applyAlignment="1">
      <alignment horizontal="center"/>
    </xf>
    <xf numFmtId="9" fontId="8" fillId="7" borderId="35" xfId="0" applyNumberFormat="1" applyFont="1" applyFill="1" applyBorder="1" applyAlignment="1">
      <alignment vertical="center" wrapText="1"/>
    </xf>
    <xf numFmtId="9" fontId="8" fillId="7" borderId="4" xfId="1" applyNumberFormat="1" applyFont="1" applyFill="1" applyBorder="1" applyAlignment="1">
      <alignment vertical="center" wrapText="1"/>
    </xf>
    <xf numFmtId="9" fontId="8" fillId="7" borderId="7" xfId="1" applyNumberFormat="1" applyFont="1" applyFill="1" applyBorder="1" applyAlignment="1">
      <alignment vertical="center" wrapText="1"/>
    </xf>
    <xf numFmtId="9" fontId="8" fillId="7" borderId="7" xfId="1" applyNumberFormat="1" applyFont="1" applyFill="1" applyBorder="1" applyAlignment="1">
      <alignment vertical="center"/>
    </xf>
    <xf numFmtId="9" fontId="14" fillId="7" borderId="32" xfId="0" applyNumberFormat="1" applyFont="1" applyFill="1" applyBorder="1" applyAlignment="1">
      <alignment vertical="center" wrapText="1"/>
    </xf>
    <xf numFmtId="9" fontId="4" fillId="7" borderId="21" xfId="0" applyNumberFormat="1" applyFont="1" applyFill="1" applyBorder="1" applyAlignment="1"/>
    <xf numFmtId="9" fontId="8" fillId="7" borderId="4" xfId="1" applyNumberFormat="1" applyFont="1" applyFill="1" applyBorder="1" applyAlignment="1">
      <alignment vertical="center"/>
    </xf>
    <xf numFmtId="9" fontId="19" fillId="7" borderId="4" xfId="0" applyNumberFormat="1" applyFont="1" applyFill="1" applyBorder="1" applyAlignment="1">
      <alignment vertical="center" wrapText="1"/>
    </xf>
    <xf numFmtId="41" fontId="9" fillId="2" borderId="33" xfId="2" applyFont="1" applyFill="1" applyBorder="1" applyAlignment="1">
      <alignment horizontal="center" vertical="center" wrapText="1"/>
    </xf>
    <xf numFmtId="41" fontId="4" fillId="2" borderId="34" xfId="2" applyFont="1" applyFill="1" applyBorder="1" applyAlignment="1">
      <alignment horizontal="center" vertical="center" wrapText="1"/>
    </xf>
    <xf numFmtId="41" fontId="4" fillId="2" borderId="35" xfId="2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136" workbookViewId="0">
      <selection activeCell="F152" sqref="F152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1" width="14.19921875" style="125" customWidth="1"/>
    <col min="12" max="12" width="17.5" style="125" customWidth="1"/>
    <col min="13" max="13" width="9.59765625" style="125" bestFit="1" customWidth="1"/>
    <col min="14" max="16384" width="8.796875" style="125"/>
  </cols>
  <sheetData>
    <row r="1" spans="1:12" ht="64.2" customHeight="1" thickBot="1" x14ac:dyDescent="0.45">
      <c r="A1" s="285" t="s">
        <v>11</v>
      </c>
      <c r="B1" s="286"/>
      <c r="C1" s="286"/>
      <c r="D1" s="282" t="s">
        <v>50</v>
      </c>
      <c r="E1" s="283"/>
      <c r="F1" s="283"/>
      <c r="G1" s="283"/>
      <c r="H1" s="283"/>
      <c r="I1" s="283"/>
      <c r="J1" s="283"/>
      <c r="K1" s="284"/>
      <c r="L1" s="124" t="s">
        <v>43</v>
      </c>
    </row>
    <row r="2" spans="1:12" ht="35.4" customHeight="1" thickBot="1" x14ac:dyDescent="0.45">
      <c r="A2" s="264" t="s">
        <v>9</v>
      </c>
      <c r="B2" s="265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8" t="s">
        <v>29</v>
      </c>
      <c r="K2" s="127" t="s">
        <v>63</v>
      </c>
      <c r="L2" s="128" t="s">
        <v>1</v>
      </c>
    </row>
    <row r="3" spans="1:12" ht="17.399999999999999" customHeight="1" x14ac:dyDescent="0.4">
      <c r="A3" s="279" t="s">
        <v>39</v>
      </c>
      <c r="B3" s="274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37">
        <v>133</v>
      </c>
      <c r="L3" s="4">
        <f>SUM(D3:K3)</f>
        <v>7119</v>
      </c>
    </row>
    <row r="4" spans="1:12" x14ac:dyDescent="0.4">
      <c r="A4" s="280"/>
      <c r="B4" s="273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93">
        <v>100</v>
      </c>
      <c r="L4" s="5">
        <f>SUM(D4:K4)</f>
        <v>4083</v>
      </c>
    </row>
    <row r="5" spans="1:12" ht="15" thickBot="1" x14ac:dyDescent="0.45">
      <c r="A5" s="280"/>
      <c r="B5" s="275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40">
        <f t="shared" ref="K5" si="0">K4/K3</f>
        <v>0.75187969924812026</v>
      </c>
      <c r="L5" s="7">
        <f>L4/L3</f>
        <v>0.57353560893383904</v>
      </c>
    </row>
    <row r="6" spans="1:12" ht="17.399999999999999" customHeight="1" x14ac:dyDescent="0.4">
      <c r="A6" s="280"/>
      <c r="B6" s="272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170">
        <v>135</v>
      </c>
      <c r="L6" s="186">
        <f>SUM(D6:K6)</f>
        <v>8252</v>
      </c>
    </row>
    <row r="7" spans="1:12" x14ac:dyDescent="0.4">
      <c r="A7" s="280"/>
      <c r="B7" s="273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179">
        <v>98</v>
      </c>
      <c r="L7" s="187">
        <f>SUM(D7:K7)</f>
        <v>4816</v>
      </c>
    </row>
    <row r="8" spans="1:12" ht="15" thickBot="1" x14ac:dyDescent="0.45">
      <c r="A8" s="280"/>
      <c r="B8" s="273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101">
        <f t="shared" ref="K8" si="1">K7/K6</f>
        <v>0.72592592592592597</v>
      </c>
      <c r="L8" s="7">
        <f>L7/L6</f>
        <v>0.58361609306834705</v>
      </c>
    </row>
    <row r="9" spans="1:12" ht="17.399999999999999" customHeight="1" x14ac:dyDescent="0.4">
      <c r="A9" s="280"/>
      <c r="B9" s="274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37">
        <v>108</v>
      </c>
      <c r="L9" s="4">
        <f>SUM(D9:K9)</f>
        <v>8137</v>
      </c>
    </row>
    <row r="10" spans="1:12" x14ac:dyDescent="0.4">
      <c r="A10" s="280"/>
      <c r="B10" s="273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93">
        <v>65</v>
      </c>
      <c r="L10" s="56">
        <f>SUM(D10:K10)</f>
        <v>4982</v>
      </c>
    </row>
    <row r="11" spans="1:12" ht="15" thickBot="1" x14ac:dyDescent="0.45">
      <c r="A11" s="280"/>
      <c r="B11" s="275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97">
        <f t="shared" ref="K11" si="2">K10/K9</f>
        <v>0.60185185185185186</v>
      </c>
      <c r="L11" s="57">
        <f>L10/L9</f>
        <v>0.6122649625168981</v>
      </c>
    </row>
    <row r="12" spans="1:12" ht="17.399999999999999" customHeight="1" x14ac:dyDescent="0.4">
      <c r="A12" s="280"/>
      <c r="B12" s="274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37">
        <v>123</v>
      </c>
      <c r="L12" s="4">
        <f>SUM(D12:K12)</f>
        <v>5542</v>
      </c>
    </row>
    <row r="13" spans="1:12" x14ac:dyDescent="0.4">
      <c r="A13" s="280"/>
      <c r="B13" s="273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93">
        <v>76</v>
      </c>
      <c r="L13" s="5">
        <f>SUM(D13:K13)</f>
        <v>3286</v>
      </c>
    </row>
    <row r="14" spans="1:12" ht="15" thickBot="1" x14ac:dyDescent="0.45">
      <c r="A14" s="280"/>
      <c r="B14" s="275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59">
        <f t="shared" ref="K14" si="3">K13/K12</f>
        <v>0.61788617886178865</v>
      </c>
      <c r="L14" s="7">
        <f>L13/L12</f>
        <v>0.59292674124864675</v>
      </c>
    </row>
    <row r="15" spans="1:12" ht="17.399999999999999" customHeight="1" x14ac:dyDescent="0.4">
      <c r="A15" s="280"/>
      <c r="B15" s="274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37">
        <v>30</v>
      </c>
      <c r="L15" s="4">
        <f>SUM(D15:K15)</f>
        <v>2275</v>
      </c>
    </row>
    <row r="16" spans="1:12" x14ac:dyDescent="0.4">
      <c r="A16" s="280"/>
      <c r="B16" s="273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93">
        <v>21</v>
      </c>
      <c r="L16" s="5">
        <f>SUM(D16:K16)</f>
        <v>1516</v>
      </c>
    </row>
    <row r="17" spans="1:12" ht="15" thickBot="1" x14ac:dyDescent="0.45">
      <c r="A17" s="281"/>
      <c r="B17" s="275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59">
        <f t="shared" ref="K17" si="4">K16/K15</f>
        <v>0.7</v>
      </c>
      <c r="L17" s="7">
        <f>L16/L15</f>
        <v>0.6663736263736264</v>
      </c>
    </row>
    <row r="18" spans="1:12" x14ac:dyDescent="0.4">
      <c r="A18" s="287" t="s">
        <v>36</v>
      </c>
      <c r="B18" s="288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31">
        <v>529</v>
      </c>
      <c r="L18" s="19">
        <f>SUM(D18:K18)</f>
        <v>31325</v>
      </c>
    </row>
    <row r="19" spans="1:12" x14ac:dyDescent="0.4">
      <c r="A19" s="287"/>
      <c r="B19" s="288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134">
        <v>360</v>
      </c>
      <c r="L19" s="21">
        <f>SUM(D19:K19)</f>
        <v>18683</v>
      </c>
    </row>
    <row r="20" spans="1:12" ht="15" thickBot="1" x14ac:dyDescent="0.45">
      <c r="A20" s="289"/>
      <c r="B20" s="290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8">
        <v>0.68</v>
      </c>
      <c r="L20" s="139">
        <f>L19/L18</f>
        <v>0.5964245810055866</v>
      </c>
    </row>
    <row r="21" spans="1:12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  <c r="L21" s="142"/>
    </row>
    <row r="22" spans="1:12" ht="39" customHeight="1" thickBot="1" x14ac:dyDescent="0.45">
      <c r="A22" s="264" t="s">
        <v>9</v>
      </c>
      <c r="B22" s="265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63</v>
      </c>
      <c r="L22" s="128" t="s">
        <v>1</v>
      </c>
    </row>
    <row r="23" spans="1:12" x14ac:dyDescent="0.4">
      <c r="A23" s="279" t="s">
        <v>37</v>
      </c>
      <c r="B23" s="274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37">
        <v>80</v>
      </c>
      <c r="L23" s="80">
        <f>SUM(D23:K23)</f>
        <v>4720</v>
      </c>
    </row>
    <row r="24" spans="1:12" x14ac:dyDescent="0.4">
      <c r="A24" s="280"/>
      <c r="B24" s="273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93">
        <v>54</v>
      </c>
      <c r="L24" s="85">
        <f>SUM(D24:K24)</f>
        <v>3012</v>
      </c>
    </row>
    <row r="25" spans="1:12" ht="15" thickBot="1" x14ac:dyDescent="0.45">
      <c r="A25" s="280"/>
      <c r="B25" s="275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59">
        <f t="shared" ref="K25" si="5">K24/K23</f>
        <v>0.67500000000000004</v>
      </c>
      <c r="L25" s="81">
        <f>L24/L23</f>
        <v>0.63813559322033897</v>
      </c>
    </row>
    <row r="26" spans="1:12" x14ac:dyDescent="0.4">
      <c r="A26" s="280"/>
      <c r="B26" s="272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94">
        <v>150</v>
      </c>
      <c r="L26" s="82">
        <f>SUM(D26:K26)</f>
        <v>7622</v>
      </c>
    </row>
    <row r="27" spans="1:12" x14ac:dyDescent="0.4">
      <c r="A27" s="280"/>
      <c r="B27" s="273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93">
        <v>97</v>
      </c>
      <c r="L27" s="84">
        <f>SUM(D27:K27)</f>
        <v>5074</v>
      </c>
    </row>
    <row r="28" spans="1:12" ht="18" customHeight="1" thickBot="1" x14ac:dyDescent="0.45">
      <c r="A28" s="280"/>
      <c r="B28" s="273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153">
        <f t="shared" ref="K28" si="6">K27/K26</f>
        <v>0.64666666666666661</v>
      </c>
      <c r="L28" s="83">
        <f>L27/L26</f>
        <v>0.66570453949094721</v>
      </c>
    </row>
    <row r="29" spans="1:12" ht="18" customHeight="1" x14ac:dyDescent="0.4">
      <c r="A29" s="280"/>
      <c r="B29" s="274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37">
        <v>86</v>
      </c>
      <c r="L29" s="82">
        <f>SUM(D29:K29)</f>
        <v>7395</v>
      </c>
    </row>
    <row r="30" spans="1:12" x14ac:dyDescent="0.4">
      <c r="A30" s="280"/>
      <c r="B30" s="273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93">
        <v>62</v>
      </c>
      <c r="L30" s="84">
        <f>SUM(D30:K30)</f>
        <v>5195</v>
      </c>
    </row>
    <row r="31" spans="1:12" ht="15" thickBot="1" x14ac:dyDescent="0.45">
      <c r="A31" s="280"/>
      <c r="B31" s="275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97">
        <f t="shared" ref="K31" si="7">K30/K29</f>
        <v>0.72093023255813948</v>
      </c>
      <c r="L31" s="83">
        <f>L30/L29</f>
        <v>0.70250169033130494</v>
      </c>
    </row>
    <row r="32" spans="1:12" x14ac:dyDescent="0.4">
      <c r="A32" s="280"/>
      <c r="B32" s="274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37">
        <v>146</v>
      </c>
      <c r="L32" s="82">
        <f>SUM(D32:K32)</f>
        <v>7396</v>
      </c>
    </row>
    <row r="33" spans="1:12" x14ac:dyDescent="0.4">
      <c r="A33" s="280"/>
      <c r="B33" s="273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93">
        <v>85</v>
      </c>
      <c r="L33" s="84">
        <f>SUM(D33:K33)</f>
        <v>5151</v>
      </c>
    </row>
    <row r="34" spans="1:12" ht="15" thickBot="1" x14ac:dyDescent="0.45">
      <c r="A34" s="280"/>
      <c r="B34" s="275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59">
        <f t="shared" ref="K34" si="8">K33/K32</f>
        <v>0.5821917808219178</v>
      </c>
      <c r="L34" s="83">
        <f>L33/L32</f>
        <v>0.69645754461871279</v>
      </c>
    </row>
    <row r="35" spans="1:12" x14ac:dyDescent="0.4">
      <c r="A35" s="280"/>
      <c r="B35" s="276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111">
        <v>34</v>
      </c>
      <c r="L35" s="82">
        <f>SUM(D35:K35)</f>
        <v>2739</v>
      </c>
    </row>
    <row r="36" spans="1:12" x14ac:dyDescent="0.4">
      <c r="A36" s="280"/>
      <c r="B36" s="277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112">
        <v>10</v>
      </c>
      <c r="L36" s="84">
        <f>SUM(D36:K36)</f>
        <v>1919</v>
      </c>
    </row>
    <row r="37" spans="1:12" ht="15" thickBot="1" x14ac:dyDescent="0.45">
      <c r="A37" s="281"/>
      <c r="B37" s="278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113">
        <f t="shared" ref="K37" si="9">K36/K35</f>
        <v>0.29411764705882354</v>
      </c>
      <c r="L37" s="83">
        <f>L36/L35</f>
        <v>0.70062066447608617</v>
      </c>
    </row>
    <row r="38" spans="1:12" x14ac:dyDescent="0.4">
      <c r="A38" s="260" t="s">
        <v>38</v>
      </c>
      <c r="B38" s="261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14">
        <v>496</v>
      </c>
      <c r="L38" s="19">
        <f>SUM(D38:K38)</f>
        <v>29872</v>
      </c>
    </row>
    <row r="39" spans="1:12" x14ac:dyDescent="0.4">
      <c r="A39" s="260"/>
      <c r="B39" s="261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115">
        <v>308</v>
      </c>
      <c r="L39" s="21">
        <f>SUM(D39:K39)</f>
        <v>20351</v>
      </c>
    </row>
    <row r="40" spans="1:12" ht="15" thickBot="1" x14ac:dyDescent="0.45">
      <c r="A40" s="262"/>
      <c r="B40" s="263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116">
        <v>0.62</v>
      </c>
      <c r="L40" s="86">
        <f>L39/L38</f>
        <v>0.6812734333154794</v>
      </c>
    </row>
    <row r="41" spans="1:12" ht="15" thickBot="1" x14ac:dyDescent="0.45">
      <c r="E41" s="143"/>
      <c r="G41" s="144"/>
      <c r="I41" s="145"/>
    </row>
    <row r="42" spans="1:12" ht="37.799999999999997" customHeight="1" thickBot="1" x14ac:dyDescent="0.45">
      <c r="A42" s="264" t="s">
        <v>9</v>
      </c>
      <c r="B42" s="265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63</v>
      </c>
      <c r="L42" s="128" t="s">
        <v>1</v>
      </c>
    </row>
    <row r="43" spans="1:12" x14ac:dyDescent="0.4">
      <c r="A43" s="279" t="s">
        <v>42</v>
      </c>
      <c r="B43" s="274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37">
        <v>30</v>
      </c>
      <c r="L43" s="80">
        <f>SUM(D43:K43)</f>
        <v>3623</v>
      </c>
    </row>
    <row r="44" spans="1:12" x14ac:dyDescent="0.4">
      <c r="A44" s="280"/>
      <c r="B44" s="273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93">
        <v>15</v>
      </c>
      <c r="L44" s="85">
        <f>SUM(D44:K44)</f>
        <v>2523</v>
      </c>
    </row>
    <row r="45" spans="1:12" ht="15" thickBot="1" x14ac:dyDescent="0.45">
      <c r="A45" s="280"/>
      <c r="B45" s="275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59">
        <f t="shared" ref="K45" si="10">K44/K43</f>
        <v>0.5</v>
      </c>
      <c r="L45" s="81">
        <f>L44/L43</f>
        <v>0.69638421197902289</v>
      </c>
    </row>
    <row r="46" spans="1:12" x14ac:dyDescent="0.4">
      <c r="A46" s="280"/>
      <c r="B46" s="272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94">
        <v>121</v>
      </c>
      <c r="L46" s="82">
        <f>SUM(D46:K46)</f>
        <v>7418</v>
      </c>
    </row>
    <row r="47" spans="1:12" x14ac:dyDescent="0.4">
      <c r="A47" s="280"/>
      <c r="B47" s="273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93">
        <v>82</v>
      </c>
      <c r="L47" s="84">
        <f>SUM(D47:K47)</f>
        <v>5398</v>
      </c>
    </row>
    <row r="48" spans="1:12" ht="15" thickBot="1" x14ac:dyDescent="0.45">
      <c r="A48" s="280"/>
      <c r="B48" s="273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153">
        <f t="shared" ref="K48" si="11">K47/K46</f>
        <v>0.6776859504132231</v>
      </c>
      <c r="L48" s="83">
        <f>L47/L46</f>
        <v>0.72768940415206251</v>
      </c>
    </row>
    <row r="49" spans="1:12" x14ac:dyDescent="0.4">
      <c r="A49" s="280"/>
      <c r="B49" s="274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37">
        <v>170</v>
      </c>
      <c r="L49" s="82">
        <f>SUM(D49:K49)</f>
        <v>7812</v>
      </c>
    </row>
    <row r="50" spans="1:12" x14ac:dyDescent="0.4">
      <c r="A50" s="280"/>
      <c r="B50" s="273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93">
        <v>103</v>
      </c>
      <c r="L50" s="84">
        <f>SUM(D50:K50)</f>
        <v>5806</v>
      </c>
    </row>
    <row r="51" spans="1:12" ht="15" thickBot="1" x14ac:dyDescent="0.45">
      <c r="A51" s="280"/>
      <c r="B51" s="275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97">
        <f t="shared" ref="K51" si="12">K50/K49</f>
        <v>0.60588235294117643</v>
      </c>
      <c r="L51" s="83">
        <f>L50/L49</f>
        <v>0.74321556579621095</v>
      </c>
    </row>
    <row r="52" spans="1:12" x14ac:dyDescent="0.4">
      <c r="A52" s="280"/>
      <c r="B52" s="274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37">
        <v>139</v>
      </c>
      <c r="L52" s="82">
        <f>SUM(D52:K52)</f>
        <v>7797</v>
      </c>
    </row>
    <row r="53" spans="1:12" x14ac:dyDescent="0.4">
      <c r="A53" s="280"/>
      <c r="B53" s="273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93">
        <v>74</v>
      </c>
      <c r="L53" s="84">
        <f>SUM(D53:K53)</f>
        <v>5801</v>
      </c>
    </row>
    <row r="54" spans="1:12" ht="15" thickBot="1" x14ac:dyDescent="0.45">
      <c r="A54" s="280"/>
      <c r="B54" s="275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59">
        <f t="shared" ref="K54" si="13">K53/K52</f>
        <v>0.53237410071942448</v>
      </c>
      <c r="L54" s="83">
        <f>L53/L52</f>
        <v>0.74400410414261897</v>
      </c>
    </row>
    <row r="55" spans="1:12" x14ac:dyDescent="0.4">
      <c r="A55" s="280"/>
      <c r="B55" s="274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37">
        <v>167</v>
      </c>
      <c r="L55" s="82">
        <f>SUM(D55:K55)</f>
        <v>7187</v>
      </c>
    </row>
    <row r="56" spans="1:12" x14ac:dyDescent="0.4">
      <c r="A56" s="280"/>
      <c r="B56" s="273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93">
        <v>99</v>
      </c>
      <c r="L56" s="84">
        <f>SUM(D56:K56)</f>
        <v>5026</v>
      </c>
    </row>
    <row r="57" spans="1:12" ht="15" thickBot="1" x14ac:dyDescent="0.45">
      <c r="A57" s="281"/>
      <c r="B57" s="275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59">
        <f t="shared" ref="K57" si="14">K56/K55</f>
        <v>0.59281437125748504</v>
      </c>
      <c r="L57" s="83">
        <f>L56/L55</f>
        <v>0.69931821344093503</v>
      </c>
    </row>
    <row r="58" spans="1:12" x14ac:dyDescent="0.4">
      <c r="A58" s="260" t="s">
        <v>38</v>
      </c>
      <c r="B58" s="261"/>
      <c r="C58" s="18" t="s">
        <v>5</v>
      </c>
      <c r="D58" s="19">
        <f>D43+D46+D49+D52+D55</f>
        <v>12113</v>
      </c>
      <c r="E58" s="19">
        <f t="shared" ref="E58:H58" si="15">E43+E46+E49+E52+E55</f>
        <v>5472</v>
      </c>
      <c r="F58" s="19">
        <f t="shared" si="15"/>
        <v>5651</v>
      </c>
      <c r="G58" s="19">
        <f t="shared" si="15"/>
        <v>6524</v>
      </c>
      <c r="H58" s="108">
        <f t="shared" si="15"/>
        <v>396</v>
      </c>
      <c r="I58" s="130">
        <f>I43+I46+I49+I52+I55</f>
        <v>1710</v>
      </c>
      <c r="J58" s="114">
        <v>1267</v>
      </c>
      <c r="K58" s="114">
        <v>627</v>
      </c>
      <c r="L58" s="19">
        <f>SUM(D58:K58)</f>
        <v>33760</v>
      </c>
    </row>
    <row r="59" spans="1:12" x14ac:dyDescent="0.4">
      <c r="A59" s="260"/>
      <c r="B59" s="261"/>
      <c r="C59" s="20" t="s">
        <v>0</v>
      </c>
      <c r="D59" s="21">
        <f>D44+D47+D50+D53+D56</f>
        <v>8475</v>
      </c>
      <c r="E59" s="21">
        <f t="shared" ref="E59:H59" si="16">E44+E47+E50+E53+E56</f>
        <v>4281</v>
      </c>
      <c r="F59" s="21">
        <f t="shared" si="16"/>
        <v>3805</v>
      </c>
      <c r="G59" s="21">
        <f t="shared" si="16"/>
        <v>5203</v>
      </c>
      <c r="H59" s="109">
        <f t="shared" si="16"/>
        <v>207</v>
      </c>
      <c r="I59" s="133">
        <f>I44+I47+I50+I53+I56</f>
        <v>1318</v>
      </c>
      <c r="J59" s="115">
        <v>892</v>
      </c>
      <c r="K59" s="115">
        <v>373</v>
      </c>
      <c r="L59" s="21">
        <f>SUM(D59:K59)</f>
        <v>24554</v>
      </c>
    </row>
    <row r="60" spans="1:12" ht="15" thickBot="1" x14ac:dyDescent="0.45">
      <c r="A60" s="262"/>
      <c r="B60" s="263"/>
      <c r="C60" s="22" t="s">
        <v>4</v>
      </c>
      <c r="D60" s="86">
        <f>D59/D58</f>
        <v>0.69966152068026088</v>
      </c>
      <c r="E60" s="86">
        <f t="shared" ref="E60:H60" si="17">E59/E58</f>
        <v>0.78234649122807021</v>
      </c>
      <c r="F60" s="86">
        <f t="shared" si="17"/>
        <v>0.67333215360113252</v>
      </c>
      <c r="G60" s="86">
        <f t="shared" si="17"/>
        <v>0.7975168608215818</v>
      </c>
      <c r="H60" s="110">
        <f t="shared" si="17"/>
        <v>0.52272727272727271</v>
      </c>
      <c r="I60" s="137">
        <f>I59/I58</f>
        <v>0.77076023391812865</v>
      </c>
      <c r="J60" s="116">
        <f>J59/J58</f>
        <v>0.70402525651144432</v>
      </c>
      <c r="K60" s="116">
        <v>0.59</v>
      </c>
      <c r="L60" s="86">
        <f>L59/L58</f>
        <v>0.72731042654028433</v>
      </c>
    </row>
    <row r="61" spans="1:12" ht="15" thickBot="1" x14ac:dyDescent="0.45">
      <c r="I61" s="145"/>
    </row>
    <row r="62" spans="1:12" ht="37.200000000000003" customHeight="1" thickBot="1" x14ac:dyDescent="0.45">
      <c r="A62" s="264" t="s">
        <v>9</v>
      </c>
      <c r="B62" s="265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63</v>
      </c>
      <c r="L62" s="128" t="s">
        <v>1</v>
      </c>
    </row>
    <row r="63" spans="1:12" x14ac:dyDescent="0.4">
      <c r="A63" s="291" t="s">
        <v>40</v>
      </c>
      <c r="B63" s="274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62">
        <v>160</v>
      </c>
      <c r="L63" s="80">
        <f>SUM(D63:K63)</f>
        <v>7497</v>
      </c>
    </row>
    <row r="64" spans="1:12" x14ac:dyDescent="0.4">
      <c r="A64" s="280"/>
      <c r="B64" s="273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119">
        <v>102</v>
      </c>
      <c r="L64" s="85">
        <f>SUM(D64:K64)</f>
        <v>5551</v>
      </c>
    </row>
    <row r="65" spans="1:12" ht="15" thickBot="1" x14ac:dyDescent="0.45">
      <c r="A65" s="280"/>
      <c r="B65" s="275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68">
        <f t="shared" ref="K65" si="18">K64/K63</f>
        <v>0.63749999999999996</v>
      </c>
      <c r="L65" s="81">
        <f>L64/L63</f>
        <v>0.74042950513538752</v>
      </c>
    </row>
    <row r="66" spans="1:12" x14ac:dyDescent="0.4">
      <c r="A66" s="280"/>
      <c r="B66" s="272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170">
        <v>274</v>
      </c>
      <c r="K66" s="69">
        <v>144</v>
      </c>
      <c r="L66" s="82">
        <f>SUM(D66:K66)</f>
        <v>7582</v>
      </c>
    </row>
    <row r="67" spans="1:12" x14ac:dyDescent="0.4">
      <c r="A67" s="280"/>
      <c r="B67" s="273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179">
        <v>184</v>
      </c>
      <c r="K67" s="95">
        <v>97</v>
      </c>
      <c r="L67" s="84">
        <f>SUM(D67:K67)</f>
        <v>5407</v>
      </c>
    </row>
    <row r="68" spans="1:12" ht="15" thickBot="1" x14ac:dyDescent="0.45">
      <c r="A68" s="280"/>
      <c r="B68" s="273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01">
        <f>J67/J66</f>
        <v>0.67153284671532842</v>
      </c>
      <c r="K68" s="151">
        <f t="shared" ref="K68" si="19">K67/K66</f>
        <v>0.67361111111111116</v>
      </c>
      <c r="L68" s="154">
        <f>L67/L66</f>
        <v>0.7131363756264838</v>
      </c>
    </row>
    <row r="69" spans="1:12" x14ac:dyDescent="0.4">
      <c r="A69" s="280"/>
      <c r="B69" s="274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102">
        <v>274</v>
      </c>
      <c r="K69" s="29">
        <v>177</v>
      </c>
      <c r="L69" s="82">
        <f>SUM(D69:K69)</f>
        <v>7714</v>
      </c>
    </row>
    <row r="70" spans="1:12" x14ac:dyDescent="0.4">
      <c r="A70" s="280"/>
      <c r="B70" s="273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180">
        <v>184</v>
      </c>
      <c r="K70" s="95">
        <v>129</v>
      </c>
      <c r="L70" s="84">
        <f>SUM(D70:K70)</f>
        <v>5309</v>
      </c>
    </row>
    <row r="71" spans="1:12" ht="15" thickBot="1" x14ac:dyDescent="0.45">
      <c r="A71" s="280"/>
      <c r="B71" s="275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104">
        <v>0.67153284671532842</v>
      </c>
      <c r="K71" s="55">
        <f t="shared" ref="K71" si="20">K70/K69</f>
        <v>0.72881355932203384</v>
      </c>
      <c r="L71" s="154">
        <f>L70/L69</f>
        <v>0.68822919367383972</v>
      </c>
    </row>
    <row r="72" spans="1:12" x14ac:dyDescent="0.4">
      <c r="A72" s="280"/>
      <c r="B72" s="272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0">
        <v>293</v>
      </c>
      <c r="K72" s="29">
        <v>156</v>
      </c>
      <c r="L72" s="82">
        <f>SUM(D72:K72)</f>
        <v>7196</v>
      </c>
    </row>
    <row r="73" spans="1:12" x14ac:dyDescent="0.4">
      <c r="A73" s="280"/>
      <c r="B73" s="273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179">
        <v>232</v>
      </c>
      <c r="K73" s="95">
        <v>102</v>
      </c>
      <c r="L73" s="84">
        <f>SUM(D73:K73)</f>
        <v>4714</v>
      </c>
    </row>
    <row r="74" spans="1:12" ht="15" thickBot="1" x14ac:dyDescent="0.45">
      <c r="A74" s="281"/>
      <c r="B74" s="275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34">
        <v>0.79</v>
      </c>
      <c r="K74" s="149">
        <f t="shared" ref="K74" si="21">K73/K72</f>
        <v>0.65384615384615385</v>
      </c>
      <c r="L74" s="154">
        <f>L73/L72</f>
        <v>0.65508615897720957</v>
      </c>
    </row>
    <row r="75" spans="1:12" x14ac:dyDescent="0.4">
      <c r="A75" s="260" t="s">
        <v>38</v>
      </c>
      <c r="B75" s="261"/>
      <c r="C75" s="122" t="s">
        <v>5</v>
      </c>
      <c r="D75" s="123">
        <f>D63+D66+D69+D72</f>
        <v>10142</v>
      </c>
      <c r="E75" s="123">
        <f t="shared" ref="E75:H75" si="22">E63+E66+E69+E72</f>
        <v>5229</v>
      </c>
      <c r="F75" s="123">
        <f t="shared" si="22"/>
        <v>5085</v>
      </c>
      <c r="G75" s="123">
        <f t="shared" si="22"/>
        <v>5779</v>
      </c>
      <c r="H75" s="123">
        <f t="shared" si="22"/>
        <v>308</v>
      </c>
      <c r="I75" s="123">
        <f t="shared" ref="I75:J75" si="23">I63+I66+I69+I72</f>
        <v>1764</v>
      </c>
      <c r="J75" s="181">
        <f t="shared" si="23"/>
        <v>1045</v>
      </c>
      <c r="K75" s="123">
        <v>637</v>
      </c>
      <c r="L75" s="123">
        <f>SUM(D75:K75)</f>
        <v>29989</v>
      </c>
    </row>
    <row r="76" spans="1:12" x14ac:dyDescent="0.4">
      <c r="A76" s="260"/>
      <c r="B76" s="261"/>
      <c r="C76" s="20" t="s">
        <v>0</v>
      </c>
      <c r="D76" s="21">
        <f>D64+D67+D70+D73</f>
        <v>6868</v>
      </c>
      <c r="E76" s="21">
        <f t="shared" ref="E76:H76" si="24">E64+E67+E70+E73</f>
        <v>3869</v>
      </c>
      <c r="F76" s="21">
        <f t="shared" si="24"/>
        <v>3216</v>
      </c>
      <c r="G76" s="21">
        <f t="shared" si="24"/>
        <v>4538</v>
      </c>
      <c r="H76" s="21">
        <f t="shared" si="24"/>
        <v>184</v>
      </c>
      <c r="I76" s="21">
        <f t="shared" ref="I76:J76" si="25">I64+I67+I70+I73</f>
        <v>1133</v>
      </c>
      <c r="J76" s="109">
        <f t="shared" si="25"/>
        <v>743</v>
      </c>
      <c r="K76" s="21">
        <v>430</v>
      </c>
      <c r="L76" s="21">
        <f>SUM(D76:K76)</f>
        <v>20981</v>
      </c>
    </row>
    <row r="77" spans="1:12" ht="15" thickBot="1" x14ac:dyDescent="0.45">
      <c r="A77" s="262"/>
      <c r="B77" s="263"/>
      <c r="C77" s="22" t="s">
        <v>4</v>
      </c>
      <c r="D77" s="86">
        <f>D76/D75</f>
        <v>0.67718398737921515</v>
      </c>
      <c r="E77" s="86">
        <f t="shared" ref="E77:H77" si="26">E76/E75</f>
        <v>0.73991202906865561</v>
      </c>
      <c r="F77" s="86">
        <f t="shared" si="26"/>
        <v>0.63244837758112094</v>
      </c>
      <c r="G77" s="86">
        <f t="shared" si="26"/>
        <v>0.78525696487281538</v>
      </c>
      <c r="H77" s="86">
        <f t="shared" si="26"/>
        <v>0.59740259740259738</v>
      </c>
      <c r="I77" s="86">
        <f t="shared" ref="I77:J77" si="27">I76/I75</f>
        <v>0.64229024943310653</v>
      </c>
      <c r="J77" s="110">
        <f t="shared" si="27"/>
        <v>0.7110047846889952</v>
      </c>
      <c r="K77" s="86">
        <v>0.68</v>
      </c>
      <c r="L77" s="86">
        <f t="shared" ref="L77" si="28">L76/L75</f>
        <v>0.69962319517156291</v>
      </c>
    </row>
    <row r="78" spans="1:12" ht="15" thickBot="1" x14ac:dyDescent="0.45"/>
    <row r="79" spans="1:12" ht="25.8" thickBot="1" x14ac:dyDescent="0.45">
      <c r="A79" s="264" t="s">
        <v>9</v>
      </c>
      <c r="B79" s="265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63</v>
      </c>
      <c r="L79" s="128" t="s">
        <v>1</v>
      </c>
    </row>
    <row r="80" spans="1:12" x14ac:dyDescent="0.4">
      <c r="A80" s="279" t="s">
        <v>44</v>
      </c>
      <c r="B80" s="274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0">
        <v>86</v>
      </c>
      <c r="K80" s="29">
        <v>51</v>
      </c>
      <c r="L80" s="80">
        <f>SUM(D80:K80)</f>
        <v>6290</v>
      </c>
    </row>
    <row r="81" spans="1:12" x14ac:dyDescent="0.4">
      <c r="A81" s="280"/>
      <c r="B81" s="273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179">
        <v>68</v>
      </c>
      <c r="K81" s="95">
        <v>37</v>
      </c>
      <c r="L81" s="85">
        <f>SUM(D81:K81)</f>
        <v>4206</v>
      </c>
    </row>
    <row r="82" spans="1:12" ht="15" thickBot="1" x14ac:dyDescent="0.45">
      <c r="A82" s="280"/>
      <c r="B82" s="275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34">
        <f>J81/J80</f>
        <v>0.79069767441860461</v>
      </c>
      <c r="K82" s="149">
        <f t="shared" ref="K82" si="29">K81/K80</f>
        <v>0.72549019607843135</v>
      </c>
      <c r="L82" s="81">
        <f>L81/L80</f>
        <v>0.66868044515103342</v>
      </c>
    </row>
    <row r="83" spans="1:12" x14ac:dyDescent="0.4">
      <c r="A83" s="280"/>
      <c r="B83" s="272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170">
        <v>254</v>
      </c>
      <c r="K83" s="69">
        <v>126</v>
      </c>
      <c r="L83" s="82">
        <f>SUM(D83:K83)</f>
        <v>5574</v>
      </c>
    </row>
    <row r="84" spans="1:12" x14ac:dyDescent="0.4">
      <c r="A84" s="280"/>
      <c r="B84" s="273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179">
        <v>172</v>
      </c>
      <c r="K84" s="95">
        <v>79</v>
      </c>
      <c r="L84" s="84">
        <f>SUM(D84:K84)</f>
        <v>3885</v>
      </c>
    </row>
    <row r="85" spans="1:12" ht="15" thickBot="1" x14ac:dyDescent="0.45">
      <c r="A85" s="280"/>
      <c r="B85" s="273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01">
        <f>J84/J83</f>
        <v>0.67716535433070868</v>
      </c>
      <c r="K85" s="151">
        <f t="shared" ref="K85" si="30">K84/K83</f>
        <v>0.62698412698412698</v>
      </c>
      <c r="L85" s="154">
        <f>L84/L83</f>
        <v>0.69698600645855757</v>
      </c>
    </row>
    <row r="86" spans="1:12" x14ac:dyDescent="0.4">
      <c r="A86" s="280"/>
      <c r="B86" s="274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0">
        <v>243</v>
      </c>
      <c r="K86" s="29">
        <v>106</v>
      </c>
      <c r="L86" s="82">
        <f>SUM(D86:K86)</f>
        <v>7597</v>
      </c>
    </row>
    <row r="87" spans="1:12" ht="25.2" customHeight="1" x14ac:dyDescent="0.4">
      <c r="A87" s="280"/>
      <c r="B87" s="273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179">
        <v>181</v>
      </c>
      <c r="K87" s="95">
        <v>74</v>
      </c>
      <c r="L87" s="84">
        <f>SUM(D87:K87)</f>
        <v>5239</v>
      </c>
    </row>
    <row r="88" spans="1:12" ht="16.2" customHeight="1" thickBot="1" x14ac:dyDescent="0.45">
      <c r="A88" s="280"/>
      <c r="B88" s="275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182">
        <v>0.74</v>
      </c>
      <c r="K88" s="55">
        <f t="shared" ref="K88" si="31">K87/K86</f>
        <v>0.69811320754716977</v>
      </c>
      <c r="L88" s="154">
        <f>L87/L86</f>
        <v>0.68961432144267476</v>
      </c>
    </row>
    <row r="89" spans="1:12" ht="16.2" customHeight="1" x14ac:dyDescent="0.4">
      <c r="A89" s="280"/>
      <c r="B89" s="274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0">
        <v>259</v>
      </c>
      <c r="K89" s="29">
        <v>141</v>
      </c>
      <c r="L89" s="82">
        <f>SUM(D89:K89)</f>
        <v>6921</v>
      </c>
    </row>
    <row r="90" spans="1:12" x14ac:dyDescent="0.4">
      <c r="A90" s="280"/>
      <c r="B90" s="273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179">
        <v>185</v>
      </c>
      <c r="K90" s="95">
        <v>107</v>
      </c>
      <c r="L90" s="84">
        <f>SUM(D90:K90)</f>
        <v>4623</v>
      </c>
    </row>
    <row r="91" spans="1:12" ht="15" thickBot="1" x14ac:dyDescent="0.45">
      <c r="A91" s="280"/>
      <c r="B91" s="275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34">
        <v>0.73</v>
      </c>
      <c r="K91" s="149">
        <f t="shared" ref="K91" si="32">K90/K89</f>
        <v>0.75886524822695034</v>
      </c>
      <c r="L91" s="154">
        <f>L90/L89</f>
        <v>0.66796705678370183</v>
      </c>
    </row>
    <row r="92" spans="1:12" x14ac:dyDescent="0.4">
      <c r="A92" s="280"/>
      <c r="B92" s="274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0">
        <v>138</v>
      </c>
      <c r="K92" s="29">
        <v>119</v>
      </c>
      <c r="L92" s="82">
        <f>SUM(D92:K92)</f>
        <v>3138</v>
      </c>
    </row>
    <row r="93" spans="1:12" x14ac:dyDescent="0.4">
      <c r="A93" s="280"/>
      <c r="B93" s="273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179">
        <v>106</v>
      </c>
      <c r="K93" s="95">
        <v>82</v>
      </c>
      <c r="L93" s="84">
        <f>SUM(D93:K93)</f>
        <v>2139</v>
      </c>
    </row>
    <row r="94" spans="1:12" ht="15" thickBot="1" x14ac:dyDescent="0.45">
      <c r="A94" s="281"/>
      <c r="B94" s="273"/>
      <c r="C94" s="33" t="s">
        <v>4</v>
      </c>
      <c r="D94" s="157">
        <v>0.628</v>
      </c>
      <c r="E94" s="151">
        <v>0.74199999999999999</v>
      </c>
      <c r="F94" s="158"/>
      <c r="G94" s="152">
        <v>0.874</v>
      </c>
      <c r="H94" s="159">
        <v>0.65300000000000002</v>
      </c>
      <c r="I94" s="151">
        <v>0.46</v>
      </c>
      <c r="J94" s="101">
        <v>0.77</v>
      </c>
      <c r="K94" s="151">
        <f t="shared" ref="K94" si="33">K93/K92</f>
        <v>0.68907563025210083</v>
      </c>
      <c r="L94" s="160">
        <f>L93/L92</f>
        <v>0.6816443594646272</v>
      </c>
    </row>
    <row r="95" spans="1:12" x14ac:dyDescent="0.4">
      <c r="A95" s="292" t="s">
        <v>38</v>
      </c>
      <c r="B95" s="293"/>
      <c r="C95" s="18" t="s">
        <v>5</v>
      </c>
      <c r="D95" s="19">
        <f>D80+D83+D86+D89+D92</f>
        <v>10863</v>
      </c>
      <c r="E95" s="19">
        <f t="shared" ref="E95:H95" si="34">E80+E83+E86+E89+E92</f>
        <v>4813</v>
      </c>
      <c r="F95" s="19">
        <f t="shared" si="34"/>
        <v>4852</v>
      </c>
      <c r="G95" s="19">
        <f t="shared" si="34"/>
        <v>5269</v>
      </c>
      <c r="H95" s="108">
        <f t="shared" si="34"/>
        <v>383</v>
      </c>
      <c r="I95" s="130">
        <f>I80+I83+I86+I89+I92</f>
        <v>1817</v>
      </c>
      <c r="J95" s="183">
        <f>J80+J83+J86+J89+J92</f>
        <v>980</v>
      </c>
      <c r="K95" s="130">
        <v>543</v>
      </c>
      <c r="L95" s="19">
        <f>SUM(D95:K95)</f>
        <v>29520</v>
      </c>
    </row>
    <row r="96" spans="1:12" x14ac:dyDescent="0.4">
      <c r="A96" s="260"/>
      <c r="B96" s="261"/>
      <c r="C96" s="20" t="s">
        <v>0</v>
      </c>
      <c r="D96" s="21">
        <f>D81+D84+D87+D90+D93</f>
        <v>7106</v>
      </c>
      <c r="E96" s="21">
        <f t="shared" ref="E96:H96" si="35">E81+E84+E87+E90+E93</f>
        <v>3215</v>
      </c>
      <c r="F96" s="21">
        <f t="shared" si="35"/>
        <v>3119</v>
      </c>
      <c r="G96" s="21">
        <f t="shared" si="35"/>
        <v>4369</v>
      </c>
      <c r="H96" s="109">
        <f t="shared" si="35"/>
        <v>216</v>
      </c>
      <c r="I96" s="133">
        <f>I81+I84+I87+I90+I93</f>
        <v>976</v>
      </c>
      <c r="J96" s="184">
        <f>J81+J84+J87+J90+J93</f>
        <v>712</v>
      </c>
      <c r="K96" s="133">
        <v>379</v>
      </c>
      <c r="L96" s="21">
        <f>SUM(D96:K96)</f>
        <v>20092</v>
      </c>
    </row>
    <row r="97" spans="1:12" ht="15" thickBot="1" x14ac:dyDescent="0.45">
      <c r="A97" s="262"/>
      <c r="B97" s="263"/>
      <c r="C97" s="22" t="s">
        <v>4</v>
      </c>
      <c r="D97" s="86">
        <f>D96/D95</f>
        <v>0.65414710485133021</v>
      </c>
      <c r="E97" s="86">
        <f t="shared" ref="E97:H97" si="36">E96/E95</f>
        <v>0.66798254726781636</v>
      </c>
      <c r="F97" s="86">
        <f t="shared" si="36"/>
        <v>0.64282769991755973</v>
      </c>
      <c r="G97" s="86">
        <f t="shared" si="36"/>
        <v>0.82918959954450555</v>
      </c>
      <c r="H97" s="110">
        <f t="shared" si="36"/>
        <v>0.56396866840731075</v>
      </c>
      <c r="I97" s="137">
        <f>I96/I95</f>
        <v>0.53714914694551463</v>
      </c>
      <c r="J97" s="185">
        <f>J96/J95</f>
        <v>0.72653061224489801</v>
      </c>
      <c r="K97" s="86">
        <v>0.7</v>
      </c>
      <c r="L97" s="86">
        <f>L96/L95</f>
        <v>0.68062330623306233</v>
      </c>
    </row>
    <row r="98" spans="1:12" ht="15" thickBot="1" x14ac:dyDescent="0.45">
      <c r="A98" s="140"/>
      <c r="B98" s="140"/>
      <c r="C98" s="141"/>
      <c r="D98" s="166"/>
      <c r="E98" s="166"/>
      <c r="F98" s="166"/>
      <c r="G98" s="166"/>
      <c r="H98" s="166"/>
      <c r="I98" s="142"/>
      <c r="J98" s="166"/>
      <c r="K98" s="166"/>
      <c r="L98" s="166"/>
    </row>
    <row r="99" spans="1:12" ht="25.8" thickBot="1" x14ac:dyDescent="0.45">
      <c r="A99" s="264" t="s">
        <v>9</v>
      </c>
      <c r="B99" s="265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63</v>
      </c>
      <c r="L99" s="128" t="s">
        <v>1</v>
      </c>
    </row>
    <row r="100" spans="1:12" x14ac:dyDescent="0.4">
      <c r="A100" s="266" t="s">
        <v>51</v>
      </c>
      <c r="B100" s="272" t="s">
        <v>52</v>
      </c>
      <c r="C100" s="36" t="s">
        <v>3</v>
      </c>
      <c r="D100" s="161">
        <v>1277</v>
      </c>
      <c r="E100" s="162"/>
      <c r="F100" s="163">
        <v>1271</v>
      </c>
      <c r="G100" s="164">
        <v>658</v>
      </c>
      <c r="H100" s="162"/>
      <c r="I100" s="69">
        <v>239</v>
      </c>
      <c r="J100" s="94">
        <v>60</v>
      </c>
      <c r="K100" s="94">
        <v>24</v>
      </c>
      <c r="L100" s="165">
        <f>SUM(D100:K100)</f>
        <v>3529</v>
      </c>
    </row>
    <row r="101" spans="1:12" x14ac:dyDescent="0.4">
      <c r="A101" s="267"/>
      <c r="B101" s="273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93">
        <v>14</v>
      </c>
      <c r="L101" s="85">
        <f>SUM(D101:K101)</f>
        <v>2406</v>
      </c>
    </row>
    <row r="102" spans="1:12" ht="15" thickBot="1" x14ac:dyDescent="0.45">
      <c r="A102" s="267"/>
      <c r="B102" s="275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59">
        <f t="shared" ref="K102" si="37">K101/K100</f>
        <v>0.58333333333333337</v>
      </c>
      <c r="L102" s="81">
        <f>L101/L100</f>
        <v>0.68177954094644377</v>
      </c>
    </row>
    <row r="103" spans="1:12" x14ac:dyDescent="0.4">
      <c r="A103" s="267"/>
      <c r="B103" s="272" t="s">
        <v>53</v>
      </c>
      <c r="C103" s="36" t="s">
        <v>3</v>
      </c>
      <c r="D103" s="13">
        <v>2729</v>
      </c>
      <c r="E103" s="29">
        <v>1058</v>
      </c>
      <c r="F103" s="43">
        <v>1164</v>
      </c>
      <c r="G103" s="42">
        <v>1102</v>
      </c>
      <c r="H103" s="100">
        <v>78</v>
      </c>
      <c r="I103" s="69">
        <v>453</v>
      </c>
      <c r="J103" s="94">
        <v>171</v>
      </c>
      <c r="K103" s="94">
        <v>171</v>
      </c>
      <c r="L103" s="82">
        <f>SUM(D103:K103)</f>
        <v>6926</v>
      </c>
    </row>
    <row r="104" spans="1:12" x14ac:dyDescent="0.4">
      <c r="A104" s="267"/>
      <c r="B104" s="273"/>
      <c r="C104" s="147" t="s">
        <v>0</v>
      </c>
      <c r="D104" s="11">
        <v>1800</v>
      </c>
      <c r="E104" s="31">
        <v>762</v>
      </c>
      <c r="F104" s="38">
        <v>761</v>
      </c>
      <c r="G104" s="26">
        <v>930</v>
      </c>
      <c r="H104" s="32">
        <v>42</v>
      </c>
      <c r="I104" s="95">
        <v>249</v>
      </c>
      <c r="J104" s="93">
        <v>115</v>
      </c>
      <c r="K104" s="93">
        <v>135</v>
      </c>
      <c r="L104" s="84">
        <f>SUM(D104:K104)</f>
        <v>4794</v>
      </c>
    </row>
    <row r="105" spans="1:12" ht="15" thickBot="1" x14ac:dyDescent="0.45">
      <c r="A105" s="267"/>
      <c r="B105" s="273"/>
      <c r="C105" s="33" t="s">
        <v>4</v>
      </c>
      <c r="D105" s="150">
        <v>0.66</v>
      </c>
      <c r="E105" s="149">
        <v>0.72</v>
      </c>
      <c r="F105" s="153">
        <v>0.65300000000000002</v>
      </c>
      <c r="G105" s="152">
        <v>0.84399999999999997</v>
      </c>
      <c r="H105" s="101">
        <v>0.53800000000000003</v>
      </c>
      <c r="I105" s="151">
        <v>0.47</v>
      </c>
      <c r="J105" s="153">
        <v>0.67</v>
      </c>
      <c r="K105" s="153">
        <f t="shared" ref="K105" si="38">K104/K103</f>
        <v>0.78947368421052633</v>
      </c>
      <c r="L105" s="154">
        <f>L104/L103</f>
        <v>0.69217441524689571</v>
      </c>
    </row>
    <row r="106" spans="1:12" x14ac:dyDescent="0.4">
      <c r="A106" s="267"/>
      <c r="B106" s="274" t="s">
        <v>54</v>
      </c>
      <c r="C106" s="146" t="s">
        <v>5</v>
      </c>
      <c r="D106" s="48">
        <v>2884</v>
      </c>
      <c r="E106" s="167">
        <v>916</v>
      </c>
      <c r="F106" s="50">
        <v>1176</v>
      </c>
      <c r="G106" s="49">
        <v>1354</v>
      </c>
      <c r="H106" s="102">
        <v>95</v>
      </c>
      <c r="I106" s="29">
        <v>643</v>
      </c>
      <c r="J106" s="37">
        <v>235</v>
      </c>
      <c r="K106" s="37">
        <v>220</v>
      </c>
      <c r="L106" s="82">
        <f>SUM(D106:K106)</f>
        <v>7523</v>
      </c>
    </row>
    <row r="107" spans="1:12" x14ac:dyDescent="0.4">
      <c r="A107" s="267"/>
      <c r="B107" s="273"/>
      <c r="C107" s="147" t="s">
        <v>0</v>
      </c>
      <c r="D107" s="26">
        <v>1907</v>
      </c>
      <c r="E107" s="32">
        <v>624</v>
      </c>
      <c r="F107" s="51">
        <v>741</v>
      </c>
      <c r="G107" s="32">
        <v>1152</v>
      </c>
      <c r="H107" s="103">
        <v>46</v>
      </c>
      <c r="I107" s="95">
        <v>368</v>
      </c>
      <c r="J107" s="93">
        <v>170</v>
      </c>
      <c r="K107" s="93">
        <v>155</v>
      </c>
      <c r="L107" s="84">
        <f>SUM(D107:K107)</f>
        <v>5163</v>
      </c>
    </row>
    <row r="108" spans="1:12" ht="15" thickBot="1" x14ac:dyDescent="0.45">
      <c r="A108" s="267"/>
      <c r="B108" s="275"/>
      <c r="C108" s="148" t="s">
        <v>4</v>
      </c>
      <c r="D108" s="52">
        <v>0.66100000000000003</v>
      </c>
      <c r="E108" s="53">
        <v>0.68100000000000005</v>
      </c>
      <c r="F108" s="58">
        <v>0.63</v>
      </c>
      <c r="G108" s="54">
        <v>0.85099999999999998</v>
      </c>
      <c r="H108" s="104">
        <v>0.48399999999999999</v>
      </c>
      <c r="I108" s="55">
        <v>0.57199999999999995</v>
      </c>
      <c r="J108" s="97">
        <v>0.72</v>
      </c>
      <c r="K108" s="97">
        <f t="shared" ref="K108" si="39">K107/K106</f>
        <v>0.70454545454545459</v>
      </c>
      <c r="L108" s="154">
        <f>L107/L106</f>
        <v>0.68629536089326071</v>
      </c>
    </row>
    <row r="109" spans="1:12" x14ac:dyDescent="0.4">
      <c r="A109" s="267"/>
      <c r="B109" s="274" t="s">
        <v>55</v>
      </c>
      <c r="C109" s="146" t="s">
        <v>5</v>
      </c>
      <c r="D109" s="10">
        <v>2911</v>
      </c>
      <c r="E109" s="29">
        <v>1006</v>
      </c>
      <c r="F109" s="30">
        <v>1382</v>
      </c>
      <c r="G109" s="29">
        <v>1181</v>
      </c>
      <c r="H109" s="30">
        <v>103</v>
      </c>
      <c r="I109" s="29">
        <v>604</v>
      </c>
      <c r="J109" s="37">
        <v>222</v>
      </c>
      <c r="K109" s="37">
        <v>267</v>
      </c>
      <c r="L109" s="82">
        <f>SUM(D109:K109)</f>
        <v>7676</v>
      </c>
    </row>
    <row r="110" spans="1:12" x14ac:dyDescent="0.4">
      <c r="A110" s="267"/>
      <c r="B110" s="273"/>
      <c r="C110" s="147" t="s">
        <v>0</v>
      </c>
      <c r="D110" s="11">
        <v>1779</v>
      </c>
      <c r="E110" s="31">
        <v>693</v>
      </c>
      <c r="F110" s="32">
        <v>801</v>
      </c>
      <c r="G110" s="31">
        <v>998</v>
      </c>
      <c r="H110" s="32">
        <v>42</v>
      </c>
      <c r="I110" s="95">
        <v>383</v>
      </c>
      <c r="J110" s="93">
        <v>155</v>
      </c>
      <c r="K110" s="93">
        <v>176</v>
      </c>
      <c r="L110" s="84">
        <f>SUM(D110:K110)</f>
        <v>5027</v>
      </c>
    </row>
    <row r="111" spans="1:12" ht="15" thickBot="1" x14ac:dyDescent="0.45">
      <c r="A111" s="267"/>
      <c r="B111" s="275"/>
      <c r="C111" s="148" t="s">
        <v>4</v>
      </c>
      <c r="D111" s="12">
        <v>0.61099999999999999</v>
      </c>
      <c r="E111" s="149">
        <v>0.68899999999999995</v>
      </c>
      <c r="F111" s="101">
        <v>0.57899999999999996</v>
      </c>
      <c r="G111" s="28">
        <v>0.85</v>
      </c>
      <c r="H111" s="34">
        <v>0.40799999999999997</v>
      </c>
      <c r="I111" s="149">
        <v>0.63400000000000001</v>
      </c>
      <c r="J111" s="59">
        <v>0.7</v>
      </c>
      <c r="K111" s="59">
        <f t="shared" ref="K111" si="40">K110/K109</f>
        <v>0.65917602996254676</v>
      </c>
      <c r="L111" s="154">
        <f>L110/L109</f>
        <v>0.65489838457529959</v>
      </c>
    </row>
    <row r="112" spans="1:12" x14ac:dyDescent="0.4">
      <c r="A112" s="267"/>
      <c r="B112" s="274" t="s">
        <v>56</v>
      </c>
      <c r="C112" s="36" t="s">
        <v>5</v>
      </c>
      <c r="D112" s="13">
        <v>2852</v>
      </c>
      <c r="E112" s="188">
        <v>1051</v>
      </c>
      <c r="F112" s="29">
        <v>1318</v>
      </c>
      <c r="G112" s="37">
        <v>1230</v>
      </c>
      <c r="H112" s="102">
        <v>121</v>
      </c>
      <c r="I112" s="29">
        <v>509</v>
      </c>
      <c r="J112" s="37">
        <v>280</v>
      </c>
      <c r="K112" s="37">
        <v>253</v>
      </c>
      <c r="L112" s="82">
        <f>SUM(D112:K112)</f>
        <v>7614</v>
      </c>
    </row>
    <row r="113" spans="1:12" x14ac:dyDescent="0.4">
      <c r="A113" s="267"/>
      <c r="B113" s="273"/>
      <c r="C113" s="147" t="s">
        <v>0</v>
      </c>
      <c r="D113" s="11">
        <v>1667</v>
      </c>
      <c r="E113" s="103">
        <v>670</v>
      </c>
      <c r="F113" s="31">
        <v>766</v>
      </c>
      <c r="G113" s="38">
        <v>951</v>
      </c>
      <c r="H113" s="103">
        <v>62</v>
      </c>
      <c r="I113" s="95">
        <v>265</v>
      </c>
      <c r="J113" s="93">
        <v>220</v>
      </c>
      <c r="K113" s="93">
        <v>196</v>
      </c>
      <c r="L113" s="84">
        <f>SUM(D113:K113)</f>
        <v>4797</v>
      </c>
    </row>
    <row r="114" spans="1:12" ht="15" thickBot="1" x14ac:dyDescent="0.45">
      <c r="A114" s="268"/>
      <c r="B114" s="275"/>
      <c r="C114" s="72" t="s">
        <v>4</v>
      </c>
      <c r="D114" s="14">
        <v>0.58499999999999996</v>
      </c>
      <c r="E114" s="117">
        <v>0.63700000000000001</v>
      </c>
      <c r="F114" s="149">
        <v>0.58099999999999996</v>
      </c>
      <c r="G114" s="189">
        <v>0.77300000000000002</v>
      </c>
      <c r="H114" s="117">
        <v>0.51200000000000001</v>
      </c>
      <c r="I114" s="149">
        <v>0.52100000000000002</v>
      </c>
      <c r="J114" s="59">
        <v>0.79</v>
      </c>
      <c r="K114" s="59">
        <v>0.77</v>
      </c>
      <c r="L114" s="154">
        <f>L113/L112</f>
        <v>0.6300236406619385</v>
      </c>
    </row>
    <row r="115" spans="1:12" x14ac:dyDescent="0.4">
      <c r="A115" s="260" t="s">
        <v>38</v>
      </c>
      <c r="B115" s="261"/>
      <c r="C115" s="18" t="s">
        <v>5</v>
      </c>
      <c r="D115" s="19">
        <f>D100+D103+D106+D109+D112</f>
        <v>12653</v>
      </c>
      <c r="E115" s="19">
        <f t="shared" ref="E115:H115" si="41">E100+E103+E106+E109+E112</f>
        <v>4031</v>
      </c>
      <c r="F115" s="123">
        <f t="shared" si="41"/>
        <v>6311</v>
      </c>
      <c r="G115" s="19">
        <f t="shared" si="41"/>
        <v>5525</v>
      </c>
      <c r="H115" s="108">
        <f t="shared" si="41"/>
        <v>397</v>
      </c>
      <c r="I115" s="130">
        <f>I100+I103+I106+I109+I112</f>
        <v>2448</v>
      </c>
      <c r="J115" s="130">
        <f>J100+J103+J106+J109+J112</f>
        <v>968</v>
      </c>
      <c r="K115" s="130">
        <v>935</v>
      </c>
      <c r="L115" s="19">
        <f>SUM(D115:K115)</f>
        <v>33268</v>
      </c>
    </row>
    <row r="116" spans="1:12" x14ac:dyDescent="0.4">
      <c r="A116" s="260"/>
      <c r="B116" s="261"/>
      <c r="C116" s="20" t="s">
        <v>0</v>
      </c>
      <c r="D116" s="21">
        <f>D101+D104+D107+D110+D113</f>
        <v>7991</v>
      </c>
      <c r="E116" s="21">
        <f t="shared" ref="E116:H116" si="42">E101+E104+E107+E110+E113</f>
        <v>2749</v>
      </c>
      <c r="F116" s="21">
        <f t="shared" si="42"/>
        <v>3930</v>
      </c>
      <c r="G116" s="21">
        <f t="shared" si="42"/>
        <v>4598</v>
      </c>
      <c r="H116" s="109">
        <f t="shared" si="42"/>
        <v>192</v>
      </c>
      <c r="I116" s="133">
        <f>I101+I104+I107+I110+I113</f>
        <v>1339</v>
      </c>
      <c r="J116" s="133">
        <f>J101+J104+J107+J110+J113</f>
        <v>712</v>
      </c>
      <c r="K116" s="133">
        <v>676</v>
      </c>
      <c r="L116" s="21">
        <f>SUM(D116:K116)</f>
        <v>22187</v>
      </c>
    </row>
    <row r="117" spans="1:12" ht="15" thickBot="1" x14ac:dyDescent="0.45">
      <c r="A117" s="262"/>
      <c r="B117" s="263"/>
      <c r="C117" s="22" t="s">
        <v>4</v>
      </c>
      <c r="D117" s="86">
        <f>D116/D115</f>
        <v>0.63154983007982302</v>
      </c>
      <c r="E117" s="86">
        <f t="shared" ref="E117:H117" si="43">E116/E115</f>
        <v>0.6819647730091789</v>
      </c>
      <c r="F117" s="86">
        <f t="shared" si="43"/>
        <v>0.62272223102519408</v>
      </c>
      <c r="G117" s="86">
        <f t="shared" si="43"/>
        <v>0.83221719457013577</v>
      </c>
      <c r="H117" s="110">
        <f t="shared" si="43"/>
        <v>0.48362720403022669</v>
      </c>
      <c r="I117" s="168">
        <f>I116/I115</f>
        <v>0.54697712418300659</v>
      </c>
      <c r="J117" s="116">
        <f>J116/J115</f>
        <v>0.73553719008264462</v>
      </c>
      <c r="K117" s="116">
        <v>0.72</v>
      </c>
      <c r="L117" s="86">
        <f>L116/L115</f>
        <v>0.66691715762895276</v>
      </c>
    </row>
    <row r="118" spans="1:12" ht="15" thickBot="1" x14ac:dyDescent="0.45"/>
    <row r="119" spans="1:12" ht="25.8" thickBot="1" x14ac:dyDescent="0.45">
      <c r="A119" s="264" t="s">
        <v>9</v>
      </c>
      <c r="B119" s="265"/>
      <c r="C119" s="126" t="s">
        <v>10</v>
      </c>
      <c r="D119" s="174" t="s">
        <v>2</v>
      </c>
      <c r="E119" s="155" t="s">
        <v>7</v>
      </c>
      <c r="F119" s="169" t="s">
        <v>8</v>
      </c>
      <c r="G119" s="176" t="s">
        <v>35</v>
      </c>
      <c r="H119" s="171" t="s">
        <v>6</v>
      </c>
      <c r="I119" s="177" t="s">
        <v>28</v>
      </c>
      <c r="J119" s="169" t="s">
        <v>29</v>
      </c>
      <c r="K119" s="128" t="s">
        <v>64</v>
      </c>
      <c r="L119" s="128" t="s">
        <v>1</v>
      </c>
    </row>
    <row r="120" spans="1:12" x14ac:dyDescent="0.4">
      <c r="A120" s="266" t="s">
        <v>57</v>
      </c>
      <c r="B120" s="272" t="s">
        <v>58</v>
      </c>
      <c r="C120" s="36" t="s">
        <v>3</v>
      </c>
      <c r="D120" s="60">
        <v>3409</v>
      </c>
      <c r="E120" s="29">
        <v>1116</v>
      </c>
      <c r="F120" s="172">
        <v>1543</v>
      </c>
      <c r="G120" s="60">
        <v>1430</v>
      </c>
      <c r="H120" s="29">
        <v>118</v>
      </c>
      <c r="I120" s="37">
        <v>507</v>
      </c>
      <c r="J120" s="37">
        <v>183</v>
      </c>
      <c r="K120" s="94">
        <v>252</v>
      </c>
      <c r="L120" s="165">
        <f>SUM(D120:K120)</f>
        <v>8558</v>
      </c>
    </row>
    <row r="121" spans="1:12" x14ac:dyDescent="0.4">
      <c r="A121" s="267"/>
      <c r="B121" s="273"/>
      <c r="C121" s="147" t="s">
        <v>0</v>
      </c>
      <c r="D121" s="63">
        <v>2007</v>
      </c>
      <c r="E121" s="92">
        <v>733</v>
      </c>
      <c r="F121" s="64">
        <v>829</v>
      </c>
      <c r="G121" s="63">
        <v>1093</v>
      </c>
      <c r="H121" s="31">
        <v>49</v>
      </c>
      <c r="I121" s="93">
        <v>257</v>
      </c>
      <c r="J121" s="93">
        <v>101</v>
      </c>
      <c r="K121" s="93">
        <v>101</v>
      </c>
      <c r="L121" s="85">
        <f>SUM(D121:K121)</f>
        <v>5170</v>
      </c>
    </row>
    <row r="122" spans="1:12" ht="15" thickBot="1" x14ac:dyDescent="0.45">
      <c r="A122" s="267"/>
      <c r="B122" s="275"/>
      <c r="C122" s="148" t="s">
        <v>4</v>
      </c>
      <c r="D122" s="66">
        <v>0.58899999999999997</v>
      </c>
      <c r="E122" s="156">
        <v>0.65700000000000003</v>
      </c>
      <c r="F122" s="173">
        <v>0.53700000000000003</v>
      </c>
      <c r="G122" s="66">
        <v>0.76400000000000001</v>
      </c>
      <c r="H122" s="149">
        <v>0.41499999999999998</v>
      </c>
      <c r="I122" s="59">
        <v>0.50900000000000001</v>
      </c>
      <c r="J122" s="59">
        <v>0.55000000000000004</v>
      </c>
      <c r="K122" s="59">
        <v>0.4</v>
      </c>
      <c r="L122" s="81">
        <f>L121/L120</f>
        <v>0.60411311053984573</v>
      </c>
    </row>
    <row r="123" spans="1:12" x14ac:dyDescent="0.4">
      <c r="A123" s="267"/>
      <c r="B123" s="272" t="s">
        <v>59</v>
      </c>
      <c r="C123" s="36" t="s">
        <v>3</v>
      </c>
      <c r="D123" s="13">
        <v>3374</v>
      </c>
      <c r="E123" s="69">
        <v>1158</v>
      </c>
      <c r="F123" s="94">
        <v>1530</v>
      </c>
      <c r="G123" s="13">
        <v>1467</v>
      </c>
      <c r="H123" s="69">
        <v>123</v>
      </c>
      <c r="I123" s="94">
        <v>592</v>
      </c>
      <c r="J123" s="94">
        <v>211</v>
      </c>
      <c r="K123" s="94">
        <v>220</v>
      </c>
      <c r="L123" s="82">
        <f>SUM(D123:K123)</f>
        <v>8675</v>
      </c>
    </row>
    <row r="124" spans="1:12" x14ac:dyDescent="0.4">
      <c r="A124" s="267"/>
      <c r="B124" s="273"/>
      <c r="C124" s="147" t="s">
        <v>0</v>
      </c>
      <c r="D124" s="11">
        <v>1890</v>
      </c>
      <c r="E124" s="31">
        <v>721</v>
      </c>
      <c r="F124" s="38">
        <v>830</v>
      </c>
      <c r="G124" s="11">
        <v>1173</v>
      </c>
      <c r="H124" s="31">
        <v>58</v>
      </c>
      <c r="I124" s="93">
        <v>329</v>
      </c>
      <c r="J124" s="93">
        <v>150</v>
      </c>
      <c r="K124" s="93">
        <v>145</v>
      </c>
      <c r="L124" s="84">
        <f>SUM(D124:K124)</f>
        <v>5296</v>
      </c>
    </row>
    <row r="125" spans="1:12" ht="15" thickBot="1" x14ac:dyDescent="0.45">
      <c r="A125" s="267"/>
      <c r="B125" s="273"/>
      <c r="C125" s="33" t="s">
        <v>4</v>
      </c>
      <c r="D125" s="150">
        <v>0.56000000000000005</v>
      </c>
      <c r="E125" s="149">
        <v>0.623</v>
      </c>
      <c r="F125" s="153">
        <v>0.54200000000000004</v>
      </c>
      <c r="G125" s="150">
        <v>0.8</v>
      </c>
      <c r="H125" s="151">
        <v>0.47199999999999998</v>
      </c>
      <c r="I125" s="153">
        <v>0.55600000000000005</v>
      </c>
      <c r="J125" s="153">
        <v>0.71</v>
      </c>
      <c r="K125" s="153">
        <v>0.66</v>
      </c>
      <c r="L125" s="154">
        <f>L124/L123</f>
        <v>0.61048991354466864</v>
      </c>
    </row>
    <row r="126" spans="1:12" x14ac:dyDescent="0.4">
      <c r="A126" s="267"/>
      <c r="B126" s="274" t="s">
        <v>60</v>
      </c>
      <c r="C126" s="146" t="s">
        <v>5</v>
      </c>
      <c r="D126" s="194">
        <v>3022</v>
      </c>
      <c r="E126" s="195">
        <v>1060</v>
      </c>
      <c r="F126" s="196">
        <v>1217</v>
      </c>
      <c r="G126" s="49">
        <v>1358</v>
      </c>
      <c r="H126" s="29">
        <v>103</v>
      </c>
      <c r="I126" s="37">
        <v>609</v>
      </c>
      <c r="J126" s="37">
        <v>208</v>
      </c>
      <c r="K126" s="37">
        <v>264</v>
      </c>
      <c r="L126" s="82">
        <f>SUM(D126:K126)</f>
        <v>7841</v>
      </c>
    </row>
    <row r="127" spans="1:12" x14ac:dyDescent="0.4">
      <c r="A127" s="267"/>
      <c r="B127" s="273"/>
      <c r="C127" s="147" t="s">
        <v>0</v>
      </c>
      <c r="D127" s="11">
        <v>1709</v>
      </c>
      <c r="E127" s="31">
        <v>675</v>
      </c>
      <c r="F127" s="197">
        <v>672</v>
      </c>
      <c r="G127" s="32">
        <v>992</v>
      </c>
      <c r="H127" s="31">
        <v>40</v>
      </c>
      <c r="I127" s="93">
        <v>320</v>
      </c>
      <c r="J127" s="93">
        <v>161</v>
      </c>
      <c r="K127" s="93">
        <v>125</v>
      </c>
      <c r="L127" s="84">
        <f>SUM(D127:K127)</f>
        <v>4694</v>
      </c>
    </row>
    <row r="128" spans="1:12" ht="15" thickBot="1" x14ac:dyDescent="0.45">
      <c r="A128" s="267"/>
      <c r="B128" s="275"/>
      <c r="C128" s="148" t="s">
        <v>4</v>
      </c>
      <c r="D128" s="198">
        <v>0.56599999999999995</v>
      </c>
      <c r="E128" s="199">
        <v>0.63700000000000001</v>
      </c>
      <c r="F128" s="200">
        <v>0.55200000000000005</v>
      </c>
      <c r="G128" s="54">
        <v>0.73</v>
      </c>
      <c r="H128" s="55">
        <v>0.38800000000000001</v>
      </c>
      <c r="I128" s="97">
        <v>0.52500000000000002</v>
      </c>
      <c r="J128" s="97">
        <v>0.77</v>
      </c>
      <c r="K128" s="97">
        <v>0.47</v>
      </c>
      <c r="L128" s="154">
        <f>L127/L126</f>
        <v>0.59864813161586528</v>
      </c>
    </row>
    <row r="129" spans="1:13" x14ac:dyDescent="0.4">
      <c r="A129" s="267"/>
      <c r="B129" s="274" t="s">
        <v>61</v>
      </c>
      <c r="C129" s="146" t="s">
        <v>5</v>
      </c>
      <c r="D129" s="10">
        <v>2723</v>
      </c>
      <c r="E129" s="29">
        <v>1047</v>
      </c>
      <c r="F129" s="30">
        <v>1133</v>
      </c>
      <c r="G129" s="102">
        <v>1391</v>
      </c>
      <c r="H129" s="29">
        <v>92</v>
      </c>
      <c r="I129" s="37">
        <v>609</v>
      </c>
      <c r="J129" s="37">
        <v>279</v>
      </c>
      <c r="K129" s="37">
        <v>230</v>
      </c>
      <c r="L129" s="82">
        <f>SUM(D129:K129)</f>
        <v>7504</v>
      </c>
    </row>
    <row r="130" spans="1:13" x14ac:dyDescent="0.4">
      <c r="A130" s="267"/>
      <c r="B130" s="273"/>
      <c r="C130" s="147" t="s">
        <v>0</v>
      </c>
      <c r="D130" s="11">
        <v>1569</v>
      </c>
      <c r="E130" s="31">
        <v>710</v>
      </c>
      <c r="F130" s="32">
        <v>639</v>
      </c>
      <c r="G130" s="103">
        <v>1079</v>
      </c>
      <c r="H130" s="31">
        <v>42</v>
      </c>
      <c r="I130" s="93">
        <v>320</v>
      </c>
      <c r="J130" s="93">
        <v>218</v>
      </c>
      <c r="K130" s="93">
        <v>187</v>
      </c>
      <c r="L130" s="84">
        <f>SUM(D130:K130)</f>
        <v>4764</v>
      </c>
    </row>
    <row r="131" spans="1:13" ht="15" thickBot="1" x14ac:dyDescent="0.45">
      <c r="A131" s="267"/>
      <c r="B131" s="275"/>
      <c r="C131" s="148" t="s">
        <v>4</v>
      </c>
      <c r="D131" s="12">
        <v>0.57599999999999996</v>
      </c>
      <c r="E131" s="149">
        <v>0.67800000000000005</v>
      </c>
      <c r="F131" s="101">
        <v>0.56299999999999994</v>
      </c>
      <c r="G131" s="12">
        <v>0.77600000000000002</v>
      </c>
      <c r="H131" s="149">
        <v>0.45700000000000002</v>
      </c>
      <c r="I131" s="59">
        <v>0.52500000000000002</v>
      </c>
      <c r="J131" s="59">
        <v>0.78</v>
      </c>
      <c r="K131" s="59">
        <v>0.81</v>
      </c>
      <c r="L131" s="154">
        <f>L130/L129</f>
        <v>0.63486140724946694</v>
      </c>
      <c r="M131" s="190"/>
    </row>
    <row r="132" spans="1:13" x14ac:dyDescent="0.4">
      <c r="A132" s="267"/>
      <c r="B132" s="274" t="s">
        <v>62</v>
      </c>
      <c r="C132" s="36" t="s">
        <v>5</v>
      </c>
      <c r="D132" s="202"/>
      <c r="E132" s="69">
        <v>1047</v>
      </c>
      <c r="F132" s="202"/>
      <c r="G132" s="202"/>
      <c r="H132" s="202"/>
      <c r="I132" s="37">
        <v>575</v>
      </c>
      <c r="J132" s="37">
        <v>26</v>
      </c>
      <c r="K132" s="202"/>
      <c r="L132" s="82">
        <f>SUM(D132:K132)</f>
        <v>1648</v>
      </c>
    </row>
    <row r="133" spans="1:13" x14ac:dyDescent="0.4">
      <c r="A133" s="267"/>
      <c r="B133" s="273"/>
      <c r="C133" s="147" t="s">
        <v>0</v>
      </c>
      <c r="D133" s="203"/>
      <c r="E133" s="31">
        <v>710</v>
      </c>
      <c r="F133" s="203"/>
      <c r="G133" s="203"/>
      <c r="H133" s="203"/>
      <c r="I133" s="93">
        <v>295</v>
      </c>
      <c r="J133" s="93">
        <v>15</v>
      </c>
      <c r="K133" s="203"/>
      <c r="L133" s="84">
        <f>SUM(D133:K133)</f>
        <v>1020</v>
      </c>
    </row>
    <row r="134" spans="1:13" ht="15" thickBot="1" x14ac:dyDescent="0.45">
      <c r="A134" s="268"/>
      <c r="B134" s="275"/>
      <c r="C134" s="72" t="s">
        <v>4</v>
      </c>
      <c r="D134" s="204"/>
      <c r="E134" s="149">
        <v>0.67800000000000005</v>
      </c>
      <c r="F134" s="204"/>
      <c r="G134" s="204"/>
      <c r="H134" s="204"/>
      <c r="I134" s="59">
        <v>0.51300000000000001</v>
      </c>
      <c r="J134" s="59">
        <v>0.57999999999999996</v>
      </c>
      <c r="K134" s="204"/>
      <c r="L134" s="154">
        <f>L133/L132</f>
        <v>0.6189320388349514</v>
      </c>
    </row>
    <row r="135" spans="1:13" x14ac:dyDescent="0.4">
      <c r="A135" s="260" t="s">
        <v>38</v>
      </c>
      <c r="B135" s="261"/>
      <c r="C135" s="18" t="s">
        <v>5</v>
      </c>
      <c r="D135" s="108">
        <f>D120+D123+D126+D129+D132</f>
        <v>12528</v>
      </c>
      <c r="E135" s="19">
        <f t="shared" ref="E135:H135" si="44">E120+E123+E126+E129+E132</f>
        <v>5428</v>
      </c>
      <c r="F135" s="175">
        <f t="shared" si="44"/>
        <v>5423</v>
      </c>
      <c r="G135" s="108">
        <f t="shared" si="44"/>
        <v>5646</v>
      </c>
      <c r="H135" s="19">
        <f t="shared" si="44"/>
        <v>436</v>
      </c>
      <c r="I135" s="131">
        <f t="shared" ref="I135:K136" si="45">I120+I123+I126+I129+I132</f>
        <v>2892</v>
      </c>
      <c r="J135" s="130">
        <f t="shared" si="45"/>
        <v>907</v>
      </c>
      <c r="K135" s="130">
        <f t="shared" si="45"/>
        <v>966</v>
      </c>
      <c r="L135" s="19">
        <f>SUM(D135:K135)</f>
        <v>34226</v>
      </c>
    </row>
    <row r="136" spans="1:13" x14ac:dyDescent="0.4">
      <c r="A136" s="260"/>
      <c r="B136" s="261"/>
      <c r="C136" s="20" t="s">
        <v>0</v>
      </c>
      <c r="D136" s="109">
        <f>D121+D124+D127+D130+D133</f>
        <v>7175</v>
      </c>
      <c r="E136" s="21">
        <f t="shared" ref="E136:H136" si="46">E121+E124+E127+E130+E133</f>
        <v>3549</v>
      </c>
      <c r="F136" s="115">
        <f t="shared" si="46"/>
        <v>2970</v>
      </c>
      <c r="G136" s="109">
        <f t="shared" si="46"/>
        <v>4337</v>
      </c>
      <c r="H136" s="21">
        <f t="shared" si="46"/>
        <v>189</v>
      </c>
      <c r="I136" s="134">
        <f t="shared" si="45"/>
        <v>1521</v>
      </c>
      <c r="J136" s="133">
        <f t="shared" si="45"/>
        <v>645</v>
      </c>
      <c r="K136" s="133">
        <f t="shared" si="45"/>
        <v>558</v>
      </c>
      <c r="L136" s="21">
        <f>SUM(D136:K136)</f>
        <v>20944</v>
      </c>
    </row>
    <row r="137" spans="1:13" ht="15" thickBot="1" x14ac:dyDescent="0.45">
      <c r="A137" s="262"/>
      <c r="B137" s="263"/>
      <c r="C137" s="22" t="s">
        <v>4</v>
      </c>
      <c r="D137" s="110">
        <f>D136/D135</f>
        <v>0.57271711366538958</v>
      </c>
      <c r="E137" s="86">
        <f t="shared" ref="E137:H137" si="47">E136/E135</f>
        <v>0.65383198231392781</v>
      </c>
      <c r="F137" s="116">
        <f t="shared" si="47"/>
        <v>0.54766734279918861</v>
      </c>
      <c r="G137" s="110">
        <f t="shared" si="47"/>
        <v>0.76815444562522139</v>
      </c>
      <c r="H137" s="86">
        <f t="shared" si="47"/>
        <v>0.4334862385321101</v>
      </c>
      <c r="I137" s="178">
        <f>I136/I135</f>
        <v>0.52593360995850624</v>
      </c>
      <c r="J137" s="116">
        <f>J136/J135</f>
        <v>0.71113561190738694</v>
      </c>
      <c r="K137" s="116">
        <v>0.72</v>
      </c>
      <c r="L137" s="86">
        <f>L136/L135</f>
        <v>0.61193244901536847</v>
      </c>
    </row>
    <row r="138" spans="1:13" ht="15" thickBot="1" x14ac:dyDescent="0.45"/>
    <row r="139" spans="1:13" ht="25.8" thickBot="1" x14ac:dyDescent="0.45">
      <c r="A139" s="264" t="s">
        <v>9</v>
      </c>
      <c r="B139" s="265"/>
      <c r="C139" s="213" t="s">
        <v>10</v>
      </c>
      <c r="D139" s="205" t="s">
        <v>2</v>
      </c>
      <c r="E139" s="155" t="s">
        <v>7</v>
      </c>
      <c r="F139" s="169" t="s">
        <v>8</v>
      </c>
      <c r="G139" s="171" t="s">
        <v>35</v>
      </c>
      <c r="H139" s="169" t="s">
        <v>6</v>
      </c>
      <c r="I139" s="128" t="s">
        <v>28</v>
      </c>
      <c r="J139" s="169" t="s">
        <v>29</v>
      </c>
      <c r="K139" s="128" t="s">
        <v>64</v>
      </c>
      <c r="L139" s="128" t="s">
        <v>1</v>
      </c>
    </row>
    <row r="140" spans="1:13" x14ac:dyDescent="0.25">
      <c r="A140" s="266" t="s">
        <v>65</v>
      </c>
      <c r="B140" s="269" t="s">
        <v>66</v>
      </c>
      <c r="C140" s="233" t="s">
        <v>3</v>
      </c>
      <c r="D140" s="234">
        <v>2576</v>
      </c>
      <c r="E140" s="235"/>
      <c r="F140" s="242">
        <v>1250</v>
      </c>
      <c r="G140" s="191">
        <v>1240</v>
      </c>
      <c r="H140" s="201">
        <v>78</v>
      </c>
      <c r="I140" s="243">
        <v>434</v>
      </c>
      <c r="J140" s="201">
        <v>154</v>
      </c>
      <c r="K140" s="244">
        <v>110</v>
      </c>
      <c r="L140" s="236">
        <f>SUM(D140:K140)</f>
        <v>5842</v>
      </c>
    </row>
    <row r="141" spans="1:13" x14ac:dyDescent="0.25">
      <c r="A141" s="267"/>
      <c r="B141" s="270"/>
      <c r="C141" s="237" t="s">
        <v>0</v>
      </c>
      <c r="D141" s="238">
        <v>1598</v>
      </c>
      <c r="E141" s="245"/>
      <c r="F141" s="246">
        <v>713</v>
      </c>
      <c r="G141" s="192">
        <v>993</v>
      </c>
      <c r="H141" s="193">
        <v>35</v>
      </c>
      <c r="I141" s="247">
        <v>210</v>
      </c>
      <c r="J141" s="239">
        <v>104</v>
      </c>
      <c r="K141" s="248">
        <v>58</v>
      </c>
      <c r="L141" s="240">
        <f>SUM(D141:K141)</f>
        <v>3711</v>
      </c>
    </row>
    <row r="142" spans="1:13" ht="15" thickBot="1" x14ac:dyDescent="0.3">
      <c r="A142" s="267"/>
      <c r="B142" s="271"/>
      <c r="C142" s="241" t="s">
        <v>4</v>
      </c>
      <c r="D142" s="252">
        <v>0.62</v>
      </c>
      <c r="E142" s="249"/>
      <c r="F142" s="253">
        <v>0.56999999999999995</v>
      </c>
      <c r="G142" s="250">
        <v>0.80100000000000005</v>
      </c>
      <c r="H142" s="251">
        <v>0.44900000000000001</v>
      </c>
      <c r="I142" s="256">
        <v>0.48399999999999999</v>
      </c>
      <c r="J142" s="251">
        <v>0.68</v>
      </c>
      <c r="K142" s="254">
        <f t="shared" ref="K142" si="48">K141/K140</f>
        <v>0.52727272727272723</v>
      </c>
      <c r="L142" s="255">
        <f>L141/L140</f>
        <v>0.63522766175967138</v>
      </c>
    </row>
    <row r="143" spans="1:13" x14ac:dyDescent="0.4">
      <c r="A143" s="267"/>
      <c r="B143" s="272" t="s">
        <v>67</v>
      </c>
      <c r="C143" s="214" t="s">
        <v>3</v>
      </c>
      <c r="D143" s="206"/>
      <c r="E143" s="69"/>
      <c r="F143" s="170"/>
      <c r="G143" s="226"/>
      <c r="H143" s="170"/>
      <c r="I143" s="69"/>
      <c r="J143" s="170"/>
      <c r="K143" s="69"/>
      <c r="L143" s="82">
        <f>SUM(D143:K143)</f>
        <v>0</v>
      </c>
    </row>
    <row r="144" spans="1:13" x14ac:dyDescent="0.4">
      <c r="A144" s="267"/>
      <c r="B144" s="273"/>
      <c r="C144" s="215" t="s">
        <v>0</v>
      </c>
      <c r="D144" s="207"/>
      <c r="E144" s="31"/>
      <c r="F144" s="32"/>
      <c r="G144" s="26"/>
      <c r="H144" s="32"/>
      <c r="I144" s="95"/>
      <c r="J144" s="179"/>
      <c r="K144" s="95"/>
      <c r="L144" s="84">
        <f>SUM(D144:K144)</f>
        <v>0</v>
      </c>
    </row>
    <row r="145" spans="1:12" ht="15" thickBot="1" x14ac:dyDescent="0.45">
      <c r="A145" s="267"/>
      <c r="B145" s="273"/>
      <c r="C145" s="217" t="s">
        <v>4</v>
      </c>
      <c r="D145" s="208"/>
      <c r="E145" s="149"/>
      <c r="F145" s="101"/>
      <c r="G145" s="152"/>
      <c r="H145" s="101"/>
      <c r="I145" s="151"/>
      <c r="J145" s="101"/>
      <c r="K145" s="151"/>
      <c r="L145" s="154"/>
    </row>
    <row r="146" spans="1:12" x14ac:dyDescent="0.4">
      <c r="A146" s="267"/>
      <c r="B146" s="274" t="s">
        <v>68</v>
      </c>
      <c r="C146" s="218" t="s">
        <v>5</v>
      </c>
      <c r="D146" s="209"/>
      <c r="E146" s="195"/>
      <c r="F146" s="223"/>
      <c r="G146" s="227"/>
      <c r="H146" s="30"/>
      <c r="I146" s="29"/>
      <c r="J146" s="30"/>
      <c r="K146" s="29"/>
      <c r="L146" s="82">
        <f>SUM(D146:K146)</f>
        <v>0</v>
      </c>
    </row>
    <row r="147" spans="1:12" x14ac:dyDescent="0.4">
      <c r="A147" s="267"/>
      <c r="B147" s="273"/>
      <c r="C147" s="215" t="s">
        <v>0</v>
      </c>
      <c r="D147" s="207"/>
      <c r="E147" s="31"/>
      <c r="F147" s="224"/>
      <c r="G147" s="31"/>
      <c r="H147" s="32"/>
      <c r="I147" s="95"/>
      <c r="J147" s="179"/>
      <c r="K147" s="95"/>
      <c r="L147" s="84">
        <f>SUM(D147:K147)</f>
        <v>0</v>
      </c>
    </row>
    <row r="148" spans="1:12" ht="15" thickBot="1" x14ac:dyDescent="0.45">
      <c r="A148" s="267"/>
      <c r="B148" s="275"/>
      <c r="C148" s="216" t="s">
        <v>4</v>
      </c>
      <c r="D148" s="54"/>
      <c r="E148" s="199"/>
      <c r="F148" s="225"/>
      <c r="G148" s="52"/>
      <c r="H148" s="182"/>
      <c r="I148" s="55"/>
      <c r="J148" s="182"/>
      <c r="K148" s="55"/>
      <c r="L148" s="154"/>
    </row>
    <row r="149" spans="1:12" x14ac:dyDescent="0.4">
      <c r="A149" s="267"/>
      <c r="B149" s="274" t="s">
        <v>69</v>
      </c>
      <c r="C149" s="218" t="s">
        <v>5</v>
      </c>
      <c r="D149" s="210"/>
      <c r="E149" s="29"/>
      <c r="F149" s="30"/>
      <c r="G149" s="29"/>
      <c r="H149" s="30"/>
      <c r="I149" s="29"/>
      <c r="J149" s="30"/>
      <c r="K149" s="29"/>
      <c r="L149" s="82">
        <f>SUM(D149:K149)</f>
        <v>0</v>
      </c>
    </row>
    <row r="150" spans="1:12" x14ac:dyDescent="0.4">
      <c r="A150" s="267"/>
      <c r="B150" s="273"/>
      <c r="C150" s="215" t="s">
        <v>0</v>
      </c>
      <c r="D150" s="207"/>
      <c r="E150" s="31"/>
      <c r="F150" s="32"/>
      <c r="G150" s="31"/>
      <c r="H150" s="32"/>
      <c r="I150" s="95"/>
      <c r="J150" s="179"/>
      <c r="K150" s="95"/>
      <c r="L150" s="84">
        <f>SUM(D150:K150)</f>
        <v>0</v>
      </c>
    </row>
    <row r="151" spans="1:12" ht="15" thickBot="1" x14ac:dyDescent="0.45">
      <c r="A151" s="267"/>
      <c r="B151" s="275"/>
      <c r="C151" s="217" t="s">
        <v>4</v>
      </c>
      <c r="D151" s="208"/>
      <c r="E151" s="151"/>
      <c r="F151" s="101"/>
      <c r="G151" s="152"/>
      <c r="H151" s="101"/>
      <c r="I151" s="151"/>
      <c r="J151" s="101"/>
      <c r="K151" s="151"/>
      <c r="L151" s="160"/>
    </row>
    <row r="152" spans="1:12" x14ac:dyDescent="0.4">
      <c r="A152" s="267"/>
      <c r="B152" s="274" t="s">
        <v>70</v>
      </c>
      <c r="C152" s="218" t="s">
        <v>5</v>
      </c>
      <c r="D152" s="210"/>
      <c r="E152" s="29"/>
      <c r="F152" s="210"/>
      <c r="G152" s="24"/>
      <c r="H152" s="210"/>
      <c r="I152" s="29"/>
      <c r="J152" s="30"/>
      <c r="K152" s="24"/>
      <c r="L152" s="82">
        <f>SUM(D152:K152)</f>
        <v>0</v>
      </c>
    </row>
    <row r="153" spans="1:12" x14ac:dyDescent="0.4">
      <c r="A153" s="267"/>
      <c r="B153" s="273"/>
      <c r="C153" s="215" t="s">
        <v>0</v>
      </c>
      <c r="D153" s="207"/>
      <c r="E153" s="31"/>
      <c r="F153" s="207"/>
      <c r="G153" s="26"/>
      <c r="H153" s="207"/>
      <c r="I153" s="31"/>
      <c r="J153" s="32"/>
      <c r="K153" s="26"/>
      <c r="L153" s="84">
        <f>SUM(D153:K153)</f>
        <v>0</v>
      </c>
    </row>
    <row r="154" spans="1:12" ht="15" thickBot="1" x14ac:dyDescent="0.45">
      <c r="A154" s="268"/>
      <c r="B154" s="275"/>
      <c r="C154" s="216" t="s">
        <v>4</v>
      </c>
      <c r="D154" s="222"/>
      <c r="E154" s="149"/>
      <c r="F154" s="222"/>
      <c r="G154" s="228"/>
      <c r="H154" s="222"/>
      <c r="I154" s="149"/>
      <c r="J154" s="34"/>
      <c r="K154" s="228"/>
      <c r="L154" s="154"/>
    </row>
    <row r="155" spans="1:12" x14ac:dyDescent="0.4">
      <c r="A155" s="260" t="s">
        <v>38</v>
      </c>
      <c r="B155" s="261"/>
      <c r="C155" s="219" t="s">
        <v>5</v>
      </c>
      <c r="D155" s="211">
        <f>D140+D143+D146+D149+D152</f>
        <v>2576</v>
      </c>
      <c r="E155" s="257"/>
      <c r="F155" s="211">
        <f t="shared" ref="F155:K155" si="49">F140+F143+F146+F149+F152</f>
        <v>1250</v>
      </c>
      <c r="G155" s="19">
        <f t="shared" si="49"/>
        <v>1240</v>
      </c>
      <c r="H155" s="211">
        <f t="shared" si="49"/>
        <v>78</v>
      </c>
      <c r="I155" s="130">
        <f t="shared" ref="I155" si="50">I140+I143+I146+I149+I152</f>
        <v>434</v>
      </c>
      <c r="J155" s="229">
        <f t="shared" si="49"/>
        <v>154</v>
      </c>
      <c r="K155" s="183">
        <f t="shared" si="49"/>
        <v>110</v>
      </c>
      <c r="L155" s="231">
        <f t="shared" ref="L155" si="51">L140+L143+L146+L149+L152</f>
        <v>5842</v>
      </c>
    </row>
    <row r="156" spans="1:12" x14ac:dyDescent="0.4">
      <c r="A156" s="260"/>
      <c r="B156" s="261"/>
      <c r="C156" s="220" t="s">
        <v>0</v>
      </c>
      <c r="D156" s="212">
        <f>D141+D144+D147+D150+D153</f>
        <v>1598</v>
      </c>
      <c r="E156" s="258"/>
      <c r="F156" s="212">
        <f t="shared" ref="F156:K156" si="52">F141+F144+F147+F150+F153</f>
        <v>713</v>
      </c>
      <c r="G156" s="21">
        <f t="shared" si="52"/>
        <v>993</v>
      </c>
      <c r="H156" s="212">
        <f t="shared" si="52"/>
        <v>35</v>
      </c>
      <c r="I156" s="133">
        <f t="shared" ref="I156" si="53">I141+I144+I147+I150+I153</f>
        <v>210</v>
      </c>
      <c r="J156" s="230">
        <f t="shared" si="52"/>
        <v>104</v>
      </c>
      <c r="K156" s="184">
        <f t="shared" si="52"/>
        <v>58</v>
      </c>
      <c r="L156" s="133">
        <f t="shared" ref="L156" si="54">L141+L144+L147+L150+L153</f>
        <v>3711</v>
      </c>
    </row>
    <row r="157" spans="1:12" ht="15" thickBot="1" x14ac:dyDescent="0.45">
      <c r="A157" s="262"/>
      <c r="B157" s="263"/>
      <c r="C157" s="221" t="s">
        <v>4</v>
      </c>
      <c r="D157" s="185">
        <f>D156/D155</f>
        <v>0.62034161490683226</v>
      </c>
      <c r="E157" s="259"/>
      <c r="F157" s="185">
        <f t="shared" ref="F157:H157" si="55">F156/F155</f>
        <v>0.57040000000000002</v>
      </c>
      <c r="G157" s="86">
        <f t="shared" si="55"/>
        <v>0.8008064516129032</v>
      </c>
      <c r="H157" s="185">
        <f t="shared" si="55"/>
        <v>0.44871794871794873</v>
      </c>
      <c r="I157" s="168">
        <f t="shared" ref="I157" si="56">I156/I155</f>
        <v>0.4838709677419355</v>
      </c>
      <c r="J157" s="185">
        <f>J156/J155</f>
        <v>0.67532467532467533</v>
      </c>
      <c r="K157" s="110">
        <v>0.72</v>
      </c>
      <c r="L157" s="232">
        <f t="shared" ref="L157" si="57">L156/L155</f>
        <v>0.63522766175967138</v>
      </c>
    </row>
  </sheetData>
  <mergeCells count="65">
    <mergeCell ref="A115:B117"/>
    <mergeCell ref="A99:B99"/>
    <mergeCell ref="A100:A114"/>
    <mergeCell ref="B100:B102"/>
    <mergeCell ref="B103:B105"/>
    <mergeCell ref="B106:B108"/>
    <mergeCell ref="B109:B111"/>
    <mergeCell ref="B112:B114"/>
    <mergeCell ref="A95:B97"/>
    <mergeCell ref="A79:B79"/>
    <mergeCell ref="A80:A94"/>
    <mergeCell ref="B80:B82"/>
    <mergeCell ref="B83:B85"/>
    <mergeCell ref="B86:B88"/>
    <mergeCell ref="B89:B91"/>
    <mergeCell ref="B92:B94"/>
    <mergeCell ref="B23:B25"/>
    <mergeCell ref="B29:B31"/>
    <mergeCell ref="A75:B77"/>
    <mergeCell ref="A62:B62"/>
    <mergeCell ref="A63:A74"/>
    <mergeCell ref="B63:B65"/>
    <mergeCell ref="B66:B68"/>
    <mergeCell ref="B69:B71"/>
    <mergeCell ref="B72:B74"/>
    <mergeCell ref="D1:K1"/>
    <mergeCell ref="A119:B119"/>
    <mergeCell ref="A120:A134"/>
    <mergeCell ref="B120:B122"/>
    <mergeCell ref="B123:B125"/>
    <mergeCell ref="B126:B128"/>
    <mergeCell ref="B129:B131"/>
    <mergeCell ref="B132:B134"/>
    <mergeCell ref="B26:B28"/>
    <mergeCell ref="A2:B2"/>
    <mergeCell ref="A38:B40"/>
    <mergeCell ref="A3:A17"/>
    <mergeCell ref="B3:B5"/>
    <mergeCell ref="A1:C1"/>
    <mergeCell ref="A22:B22"/>
    <mergeCell ref="A18:B20"/>
    <mergeCell ref="B6:B8"/>
    <mergeCell ref="B9:B11"/>
    <mergeCell ref="B32:B34"/>
    <mergeCell ref="B35:B37"/>
    <mergeCell ref="A135:B137"/>
    <mergeCell ref="B12:B14"/>
    <mergeCell ref="A58:B60"/>
    <mergeCell ref="A42:B42"/>
    <mergeCell ref="A43:A57"/>
    <mergeCell ref="B43:B45"/>
    <mergeCell ref="B46:B48"/>
    <mergeCell ref="B49:B51"/>
    <mergeCell ref="B52:B54"/>
    <mergeCell ref="B55:B57"/>
    <mergeCell ref="B15:B17"/>
    <mergeCell ref="A23:A37"/>
    <mergeCell ref="A155:B157"/>
    <mergeCell ref="A139:B139"/>
    <mergeCell ref="A140:A154"/>
    <mergeCell ref="B140:B142"/>
    <mergeCell ref="B143:B145"/>
    <mergeCell ref="B146:B148"/>
    <mergeCell ref="B149:B151"/>
    <mergeCell ref="B152:B15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자료(8월1일주실적Upload)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2023-08-22T04:57:45Z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