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신규회원관리(오토핸즈카옥션)\주간월간통계통합본20230430현재\주간통계속보업데이트(7개사통합)\"/>
    </mc:Choice>
  </mc:AlternateContent>
  <bookViews>
    <workbookView xWindow="0" yWindow="0" windowWidth="23040" windowHeight="8136"/>
  </bookViews>
  <sheets>
    <sheet name="주보(속보)발표 자료(4월10일주실적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9" l="1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<sst xmlns="http://schemas.openxmlformats.org/spreadsheetml/2006/main" count="139" uniqueCount="45">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</sst>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3" fillId="7" borderId="1" xfId="2" applyFont="1" applyFill="1" applyBorder="1" applyAlignment="1">
      <alignment horizontal="center" vertical="center"/>
    </xf>
    <xf numFmtId="41" fontId="8" fillId="7" borderId="2" xfId="2" applyFont="1" applyFill="1" applyBorder="1" applyAlignment="1">
      <alignment vertical="center" wrapText="1"/>
    </xf>
    <xf numFmtId="41" fontId="5" fillId="7" borderId="2" xfId="2" applyFont="1" applyFill="1" applyBorder="1">
      <alignment vertical="center"/>
    </xf>
    <xf numFmtId="41" fontId="8" fillId="7" borderId="9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7" fillId="7" borderId="2" xfId="2" applyFont="1" applyFill="1" applyBorder="1" applyAlignment="1">
      <alignment vertical="center" wrapText="1"/>
    </xf>
    <xf numFmtId="41" fontId="3" fillId="7" borderId="2" xfId="2" applyFont="1" applyFill="1" applyBorder="1">
      <alignment vertical="center"/>
    </xf>
    <xf numFmtId="41" fontId="7" fillId="7" borderId="9" xfId="2" applyFont="1" applyFill="1" applyBorder="1" applyAlignment="1">
      <alignment vertical="center" wrapText="1"/>
    </xf>
    <xf numFmtId="41" fontId="7" fillId="7" borderId="13" xfId="2" applyFont="1" applyFill="1" applyBorder="1" applyAlignment="1">
      <alignment vertical="center" wrapText="1"/>
    </xf>
    <xf numFmtId="41" fontId="7" fillId="7" borderId="41" xfId="2" applyFont="1" applyFill="1" applyBorder="1" applyAlignment="1">
      <alignment vertical="center" wrapText="1"/>
    </xf>
    <xf numFmtId="41" fontId="5" fillId="7" borderId="28" xfId="2" applyFont="1" applyFill="1" applyBorder="1">
      <alignment vertical="center"/>
    </xf>
    <xf numFmtId="41" fontId="8" fillId="7" borderId="41" xfId="2" applyFont="1" applyFill="1" applyBorder="1" applyAlignment="1">
      <alignment vertical="center" wrapText="1"/>
    </xf>
    <xf numFmtId="9" fontId="3" fillId="7" borderId="16" xfId="1" applyNumberFormat="1" applyFont="1" applyFill="1" applyBorder="1">
      <alignment vertical="center"/>
    </xf>
    <xf numFmtId="9" fontId="7" fillId="7" borderId="14" xfId="1" applyNumberFormat="1" applyFont="1" applyFill="1" applyBorder="1" applyAlignment="1">
      <alignment vertical="center" wrapText="1"/>
    </xf>
    <xf numFmtId="9" fontId="3" fillId="7" borderId="14" xfId="1" applyNumberFormat="1" applyFont="1" applyFill="1" applyBorder="1">
      <alignment vertical="center"/>
    </xf>
    <xf numFmtId="9" fontId="7" fillId="7" borderId="26" xfId="1" applyNumberFormat="1" applyFont="1" applyFill="1" applyBorder="1" applyAlignment="1">
      <alignment vertical="center" wrapText="1"/>
    </xf>
    <xf numFmtId="9" fontId="7" fillId="7" borderId="4" xfId="1" applyNumberFormat="1" applyFont="1" applyFill="1" applyBorder="1" applyAlignment="1">
      <alignment vertical="center" wrapText="1"/>
    </xf>
    <xf numFmtId="9" fontId="7" fillId="7" borderId="27" xfId="1" applyNumberFormat="1" applyFont="1" applyFill="1" applyBorder="1" applyAlignment="1">
      <alignment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49" workbookViewId="0">
      <selection activeCell="E79" sqref="E79"/>
    </sheetView>
  </sheetViews>
  <sheetFormatPr defaultRowHeight="14.4" x14ac:dyDescent="0.4"/>
  <cols>
    <col min="1" max="1" width="8.796875" style="132"/>
    <col min="2" max="2" width="11.19921875" style="132" customWidth="1"/>
    <col min="3" max="4" width="16" style="132" customWidth="1"/>
    <col min="5" max="10" width="14.19921875" style="132" customWidth="1"/>
    <col min="11" max="11" width="17.5" style="132" customWidth="1"/>
    <col min="12" max="16384" width="8.796875" style="132"/>
  </cols>
  <sheetData>
    <row r="1" spans="1:11" ht="64.2" customHeight="1" thickBot="1" x14ac:dyDescent="0.45">
      <c r="A1" s="176" t="s">
        <v>11</v>
      </c>
      <c r="B1" s="177"/>
      <c r="C1" s="177"/>
      <c r="D1" s="176" t="s">
        <v>12</v>
      </c>
      <c r="E1" s="177"/>
      <c r="F1" s="177"/>
      <c r="G1" s="177"/>
      <c r="H1" s="177"/>
      <c r="I1" s="177"/>
      <c r="J1" s="182"/>
      <c r="K1" s="131" t="s">
        <v>44</v>
      </c>
    </row>
    <row r="2" spans="1:11" ht="35.4" customHeight="1" thickBot="1" x14ac:dyDescent="0.45">
      <c r="A2" s="162" t="s">
        <v>9</v>
      </c>
      <c r="B2" s="163"/>
      <c r="C2" s="133" t="s">
        <v>10</v>
      </c>
      <c r="D2" s="2" t="s">
        <v>2</v>
      </c>
      <c r="E2" s="2" t="s">
        <v>7</v>
      </c>
      <c r="F2" s="134" t="s">
        <v>8</v>
      </c>
      <c r="G2" s="135" t="s">
        <v>36</v>
      </c>
      <c r="H2" s="134" t="s">
        <v>6</v>
      </c>
      <c r="I2" s="135" t="s">
        <v>29</v>
      </c>
      <c r="J2" s="134" t="s">
        <v>30</v>
      </c>
      <c r="K2" s="135" t="s">
        <v>1</v>
      </c>
    </row>
    <row r="3" spans="1:11" ht="17.399999999999999" customHeight="1" x14ac:dyDescent="0.4">
      <c r="A3" s="168" t="s">
        <v>40</v>
      </c>
      <c r="B3" s="171" t="s">
        <v>13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69"/>
      <c r="B4" s="161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69"/>
      <c r="B5" s="172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69"/>
      <c r="B6" s="160" t="s">
        <v>14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69"/>
      <c r="B7" s="161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69"/>
      <c r="B8" s="161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69"/>
      <c r="B9" s="171" t="s">
        <v>15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69"/>
      <c r="B10" s="161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69"/>
      <c r="B11" s="172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69"/>
      <c r="B12" s="171" t="s">
        <v>21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69"/>
      <c r="B13" s="161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69"/>
      <c r="B14" s="172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69"/>
      <c r="B15" s="171" t="s">
        <v>16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69"/>
      <c r="B16" s="161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70"/>
      <c r="B17" s="172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78" t="s">
        <v>37</v>
      </c>
      <c r="B18" s="179"/>
      <c r="C18" s="136" t="s">
        <v>5</v>
      </c>
      <c r="D18" s="137">
        <v>11382</v>
      </c>
      <c r="E18" s="137">
        <v>6814</v>
      </c>
      <c r="F18" s="137">
        <v>4512</v>
      </c>
      <c r="G18" s="137">
        <v>5359</v>
      </c>
      <c r="H18" s="137">
        <v>318</v>
      </c>
      <c r="I18" s="137">
        <f>I3+I6+I9+I12+I15</f>
        <v>1663</v>
      </c>
      <c r="J18" s="138">
        <v>748</v>
      </c>
      <c r="K18" s="19">
        <f>SUM(D18:J18)</f>
        <v>30796</v>
      </c>
    </row>
    <row r="19" spans="1:11" x14ac:dyDescent="0.4">
      <c r="A19" s="178"/>
      <c r="B19" s="179"/>
      <c r="C19" s="139" t="s">
        <v>0</v>
      </c>
      <c r="D19" s="140">
        <v>6169</v>
      </c>
      <c r="E19" s="140">
        <v>4603</v>
      </c>
      <c r="F19" s="140">
        <v>2482</v>
      </c>
      <c r="G19" s="140">
        <v>3440</v>
      </c>
      <c r="H19" s="140">
        <v>120</v>
      </c>
      <c r="I19" s="140">
        <f>I4+I7+I10+I13+I16</f>
        <v>1008</v>
      </c>
      <c r="J19" s="141">
        <v>501</v>
      </c>
      <c r="K19" s="21">
        <f>SUM(D19:J19)</f>
        <v>18323</v>
      </c>
    </row>
    <row r="20" spans="1:11" ht="15" thickBot="1" x14ac:dyDescent="0.45">
      <c r="A20" s="180"/>
      <c r="B20" s="181"/>
      <c r="C20" s="142" t="s">
        <v>4</v>
      </c>
      <c r="D20" s="143">
        <v>0.54199613424705673</v>
      </c>
      <c r="E20" s="143">
        <v>0.67552098620487233</v>
      </c>
      <c r="F20" s="143">
        <v>0.55008865248226946</v>
      </c>
      <c r="G20" s="143">
        <v>0.64191080425452507</v>
      </c>
      <c r="H20" s="143">
        <v>0.37735849056603776</v>
      </c>
      <c r="I20" s="144">
        <f>I19/I18</f>
        <v>0.60613349368610947</v>
      </c>
      <c r="J20" s="145">
        <f>J19/J18</f>
        <v>0.6697860962566845</v>
      </c>
      <c r="K20" s="146">
        <f>K19/K18</f>
        <v>0.59497986751526177</v>
      </c>
    </row>
    <row r="21" spans="1:11" ht="15" thickBot="1" x14ac:dyDescent="0.45">
      <c r="A21" s="147"/>
      <c r="B21" s="147"/>
      <c r="C21" s="148"/>
      <c r="D21" s="149"/>
      <c r="E21" s="149"/>
      <c r="F21" s="149"/>
      <c r="G21" s="149"/>
      <c r="H21" s="149"/>
      <c r="I21" s="149"/>
      <c r="J21" s="149"/>
      <c r="K21" s="149"/>
    </row>
    <row r="22" spans="1:11" ht="39" customHeight="1" thickBot="1" x14ac:dyDescent="0.45">
      <c r="A22" s="162" t="s">
        <v>9</v>
      </c>
      <c r="B22" s="163"/>
      <c r="C22" s="133" t="s">
        <v>10</v>
      </c>
      <c r="D22" s="2" t="s">
        <v>42</v>
      </c>
      <c r="E22" s="2" t="s">
        <v>7</v>
      </c>
      <c r="F22" s="134" t="s">
        <v>8</v>
      </c>
      <c r="G22" s="135" t="s">
        <v>36</v>
      </c>
      <c r="H22" s="134" t="s">
        <v>6</v>
      </c>
      <c r="I22" s="135" t="s">
        <v>32</v>
      </c>
      <c r="J22" s="134" t="s">
        <v>30</v>
      </c>
      <c r="K22" s="135" t="s">
        <v>1</v>
      </c>
    </row>
    <row r="23" spans="1:11" x14ac:dyDescent="0.4">
      <c r="A23" s="168" t="s">
        <v>38</v>
      </c>
      <c r="B23" s="171" t="s">
        <v>22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69"/>
      <c r="B24" s="161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69"/>
      <c r="B25" s="172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69"/>
      <c r="B26" s="160" t="s">
        <v>17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69"/>
      <c r="B27" s="161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69"/>
      <c r="B28" s="161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69"/>
      <c r="B29" s="171" t="s">
        <v>18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69"/>
      <c r="B30" s="161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69"/>
      <c r="B31" s="172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69"/>
      <c r="B32" s="171" t="s">
        <v>19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69"/>
      <c r="B33" s="161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69"/>
      <c r="B34" s="172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69"/>
      <c r="B35" s="173" t="s">
        <v>20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69"/>
      <c r="B36" s="174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70"/>
      <c r="B37" s="175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64" t="s">
        <v>39</v>
      </c>
      <c r="B38" s="165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7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64"/>
      <c r="B39" s="165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40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66"/>
      <c r="B40" s="167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44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50"/>
      <c r="G41" s="151"/>
      <c r="I41" s="152"/>
    </row>
    <row r="42" spans="1:11" ht="37.799999999999997" customHeight="1" thickBot="1" x14ac:dyDescent="0.45">
      <c r="A42" s="162" t="s">
        <v>9</v>
      </c>
      <c r="B42" s="163"/>
      <c r="C42" s="133" t="s">
        <v>10</v>
      </c>
      <c r="D42" s="2" t="s">
        <v>2</v>
      </c>
      <c r="E42" s="2" t="s">
        <v>7</v>
      </c>
      <c r="F42" s="134" t="s">
        <v>8</v>
      </c>
      <c r="G42" s="135" t="s">
        <v>36</v>
      </c>
      <c r="H42" s="134" t="s">
        <v>6</v>
      </c>
      <c r="I42" s="135" t="s">
        <v>29</v>
      </c>
      <c r="J42" s="134" t="s">
        <v>30</v>
      </c>
      <c r="K42" s="135" t="s">
        <v>1</v>
      </c>
    </row>
    <row r="43" spans="1:11" x14ac:dyDescent="0.4">
      <c r="A43" s="168" t="s">
        <v>43</v>
      </c>
      <c r="B43" s="171" t="s">
        <v>23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69"/>
      <c r="B44" s="161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69"/>
      <c r="B45" s="172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69"/>
      <c r="B46" s="160" t="s">
        <v>24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69"/>
      <c r="B47" s="161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69"/>
      <c r="B48" s="161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69"/>
      <c r="B49" s="171" t="s">
        <v>25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69"/>
      <c r="B50" s="161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69"/>
      <c r="B51" s="172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69"/>
      <c r="B52" s="171" t="s">
        <v>26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69"/>
      <c r="B53" s="161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69"/>
      <c r="B54" s="172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69"/>
      <c r="B55" s="171" t="s">
        <v>27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69"/>
      <c r="B56" s="161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70"/>
      <c r="B57" s="172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64" t="s">
        <v>39</v>
      </c>
      <c r="B58" s="165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7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64"/>
      <c r="B59" s="165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40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66"/>
      <c r="B60" s="167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44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52"/>
    </row>
    <row r="62" spans="1:11" ht="37.200000000000003" customHeight="1" thickBot="1" x14ac:dyDescent="0.45">
      <c r="A62" s="162" t="s">
        <v>9</v>
      </c>
      <c r="B62" s="163"/>
      <c r="C62" s="133" t="s">
        <v>10</v>
      </c>
      <c r="D62" s="2" t="s">
        <v>42</v>
      </c>
      <c r="E62" s="2" t="s">
        <v>7</v>
      </c>
      <c r="F62" s="134" t="s">
        <v>8</v>
      </c>
      <c r="G62" s="135" t="s">
        <v>36</v>
      </c>
      <c r="H62" s="134" t="s">
        <v>6</v>
      </c>
      <c r="I62" s="135" t="s">
        <v>33</v>
      </c>
      <c r="J62" s="134" t="s">
        <v>30</v>
      </c>
      <c r="K62" s="135" t="s">
        <v>1</v>
      </c>
    </row>
    <row r="63" spans="1:11" x14ac:dyDescent="0.4">
      <c r="A63" s="183" t="s">
        <v>41</v>
      </c>
      <c r="B63" s="171" t="s">
        <v>28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69"/>
      <c r="B64" s="161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69"/>
      <c r="B65" s="172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69"/>
      <c r="B66" s="185" t="s">
        <v>31</v>
      </c>
      <c r="C66" s="158" t="s">
        <v>3</v>
      </c>
      <c r="D66" s="186">
        <v>2607</v>
      </c>
      <c r="E66" s="187">
        <v>1338</v>
      </c>
      <c r="F66" s="187">
        <v>1269</v>
      </c>
      <c r="G66" s="188">
        <v>1408</v>
      </c>
      <c r="H66" s="189">
        <v>71</v>
      </c>
      <c r="I66" s="190">
        <v>471</v>
      </c>
      <c r="J66" s="191">
        <v>274</v>
      </c>
      <c r="K66" s="124">
        <f>SUM(D66:J66)</f>
        <v>7438</v>
      </c>
    </row>
    <row r="67" spans="1:11" x14ac:dyDescent="0.4">
      <c r="A67" s="169"/>
      <c r="B67" s="184"/>
      <c r="C67" s="157" t="s">
        <v>0</v>
      </c>
      <c r="D67" s="192">
        <v>1803</v>
      </c>
      <c r="E67" s="125">
        <v>1064</v>
      </c>
      <c r="F67" s="125">
        <v>808</v>
      </c>
      <c r="G67" s="126">
        <v>1116</v>
      </c>
      <c r="H67" s="127">
        <v>48</v>
      </c>
      <c r="I67" s="128">
        <v>287</v>
      </c>
      <c r="J67" s="193">
        <v>184</v>
      </c>
      <c r="K67" s="129">
        <f>SUM(D67:J67)</f>
        <v>5310</v>
      </c>
    </row>
    <row r="68" spans="1:11" ht="15" thickBot="1" x14ac:dyDescent="0.45">
      <c r="A68" s="169"/>
      <c r="B68" s="184"/>
      <c r="C68" s="159" t="s">
        <v>4</v>
      </c>
      <c r="D68" s="194">
        <v>0.69199999999999995</v>
      </c>
      <c r="E68" s="195">
        <v>0.79500000000000004</v>
      </c>
      <c r="F68" s="195">
        <v>0.63600000000000001</v>
      </c>
      <c r="G68" s="196">
        <v>0.79300000000000004</v>
      </c>
      <c r="H68" s="197">
        <v>0.67600000000000005</v>
      </c>
      <c r="I68" s="198">
        <v>0.60899999999999999</v>
      </c>
      <c r="J68" s="199">
        <f>J67/J66</f>
        <v>0.67153284671532842</v>
      </c>
      <c r="K68" s="130">
        <f>K67/K66</f>
        <v>0.71390158644796986</v>
      </c>
    </row>
    <row r="69" spans="1:11" x14ac:dyDescent="0.4">
      <c r="A69" s="169"/>
      <c r="B69" s="171" t="s">
        <v>34</v>
      </c>
      <c r="C69" s="153" t="s">
        <v>3</v>
      </c>
      <c r="D69" s="48"/>
      <c r="E69" s="49"/>
      <c r="F69" s="50"/>
      <c r="G69" s="49"/>
      <c r="H69" s="29"/>
      <c r="I69" s="29"/>
      <c r="J69" s="29"/>
      <c r="K69" s="82"/>
    </row>
    <row r="70" spans="1:11" x14ac:dyDescent="0.4">
      <c r="A70" s="169"/>
      <c r="B70" s="161"/>
      <c r="C70" s="154" t="s">
        <v>0</v>
      </c>
      <c r="D70" s="26"/>
      <c r="E70" s="32"/>
      <c r="F70" s="51"/>
      <c r="G70" s="32"/>
      <c r="H70" s="31"/>
      <c r="I70" s="95"/>
      <c r="J70" s="95"/>
      <c r="K70" s="84"/>
    </row>
    <row r="71" spans="1:11" ht="15" thickBot="1" x14ac:dyDescent="0.45">
      <c r="A71" s="169"/>
      <c r="B71" s="172"/>
      <c r="C71" s="155" t="s">
        <v>4</v>
      </c>
      <c r="D71" s="52"/>
      <c r="E71" s="53"/>
      <c r="F71" s="58"/>
      <c r="G71" s="54"/>
      <c r="H71" s="55"/>
      <c r="I71" s="55"/>
      <c r="J71" s="55"/>
      <c r="K71" s="156"/>
    </row>
    <row r="72" spans="1:11" x14ac:dyDescent="0.4">
      <c r="A72" s="169"/>
      <c r="B72" s="160" t="s">
        <v>35</v>
      </c>
      <c r="C72" s="23" t="s">
        <v>3</v>
      </c>
      <c r="D72" s="10"/>
      <c r="E72" s="29"/>
      <c r="F72" s="30"/>
      <c r="G72" s="29"/>
      <c r="H72" s="37"/>
      <c r="I72" s="37"/>
      <c r="J72" s="37"/>
      <c r="K72" s="82"/>
    </row>
    <row r="73" spans="1:11" x14ac:dyDescent="0.4">
      <c r="A73" s="169"/>
      <c r="B73" s="161"/>
      <c r="C73" s="25" t="s">
        <v>0</v>
      </c>
      <c r="D73" s="11"/>
      <c r="E73" s="31"/>
      <c r="F73" s="32"/>
      <c r="G73" s="31"/>
      <c r="H73" s="38"/>
      <c r="I73" s="93"/>
      <c r="J73" s="93"/>
      <c r="K73" s="84"/>
    </row>
    <row r="74" spans="1:11" ht="15" thickBot="1" x14ac:dyDescent="0.45">
      <c r="A74" s="170"/>
      <c r="B74" s="172"/>
      <c r="C74" s="27" t="s">
        <v>4</v>
      </c>
      <c r="D74" s="12"/>
      <c r="E74" s="35"/>
      <c r="F74" s="34"/>
      <c r="G74" s="28"/>
      <c r="H74" s="59"/>
      <c r="I74" s="59"/>
      <c r="J74" s="59"/>
      <c r="K74" s="83"/>
    </row>
    <row r="75" spans="1:11" x14ac:dyDescent="0.4">
      <c r="A75" s="164" t="s">
        <v>39</v>
      </c>
      <c r="B75" s="165"/>
      <c r="C75" s="122" t="s">
        <v>5</v>
      </c>
      <c r="D75" s="123">
        <f>D63+D66+D69+D72</f>
        <v>5358</v>
      </c>
      <c r="E75" s="123">
        <f t="shared" ref="E75:H75" si="3">E63+E66+E69+E72</f>
        <v>2688</v>
      </c>
      <c r="F75" s="123">
        <f t="shared" si="3"/>
        <v>2549</v>
      </c>
      <c r="G75" s="123">
        <f t="shared" si="3"/>
        <v>2775</v>
      </c>
      <c r="H75" s="123">
        <f t="shared" si="3"/>
        <v>142</v>
      </c>
      <c r="I75" s="123">
        <f t="shared" ref="I75:J75" si="4">I63+I66+I69+I72</f>
        <v>785</v>
      </c>
      <c r="J75" s="123">
        <f t="shared" si="4"/>
        <v>478</v>
      </c>
      <c r="K75" s="123">
        <f t="shared" ref="K75" si="5">K63+K66+K69+K72</f>
        <v>14775</v>
      </c>
    </row>
    <row r="76" spans="1:11" x14ac:dyDescent="0.4">
      <c r="A76" s="164"/>
      <c r="B76" s="165"/>
      <c r="C76" s="20" t="s">
        <v>0</v>
      </c>
      <c r="D76" s="21">
        <f>D64+D67+D70+D73</f>
        <v>3756</v>
      </c>
      <c r="E76" s="21">
        <f t="shared" ref="E76:H76" si="6">E64+E67+E70+E73</f>
        <v>2139</v>
      </c>
      <c r="F76" s="21">
        <f t="shared" si="6"/>
        <v>1660</v>
      </c>
      <c r="G76" s="21">
        <f t="shared" si="6"/>
        <v>2227</v>
      </c>
      <c r="H76" s="21">
        <f t="shared" si="6"/>
        <v>92</v>
      </c>
      <c r="I76" s="21">
        <f t="shared" ref="I76:J76" si="7">I64+I67+I70+I73</f>
        <v>558</v>
      </c>
      <c r="J76" s="21">
        <f t="shared" si="7"/>
        <v>327</v>
      </c>
      <c r="K76" s="21">
        <f t="shared" ref="K76" si="8">K64+K67+K70+K73</f>
        <v>10759</v>
      </c>
    </row>
    <row r="77" spans="1:11" ht="15" thickBot="1" x14ac:dyDescent="0.45">
      <c r="A77" s="166"/>
      <c r="B77" s="167"/>
      <c r="C77" s="22" t="s">
        <v>4</v>
      </c>
      <c r="D77" s="86">
        <f>D76/D75</f>
        <v>0.70100783874580064</v>
      </c>
      <c r="E77" s="86">
        <f t="shared" ref="E77:H77" si="9">E76/E75</f>
        <v>0.7957589285714286</v>
      </c>
      <c r="F77" s="86">
        <f t="shared" si="9"/>
        <v>0.65123577873675953</v>
      </c>
      <c r="G77" s="86">
        <f t="shared" si="9"/>
        <v>0.80252252252252254</v>
      </c>
      <c r="H77" s="86">
        <f t="shared" si="9"/>
        <v>0.647887323943662</v>
      </c>
      <c r="I77" s="86">
        <f t="shared" ref="I77:J77" si="10">I76/I75</f>
        <v>0.71082802547770696</v>
      </c>
      <c r="J77" s="86">
        <f t="shared" si="10"/>
        <v>0.68410041841004188</v>
      </c>
      <c r="K77" s="86">
        <f t="shared" ref="K77" si="11">K76/K75</f>
        <v>0.72818950930626059</v>
      </c>
    </row>
  </sheetData>
  <mergeCells count="33">
    <mergeCell ref="A75:B77"/>
    <mergeCell ref="A62:B62"/>
    <mergeCell ref="A63:A74"/>
    <mergeCell ref="B63:B65"/>
    <mergeCell ref="B66:B68"/>
    <mergeCell ref="B69:B71"/>
    <mergeCell ref="B72:B74"/>
    <mergeCell ref="A58:B60"/>
    <mergeCell ref="A42:B42"/>
    <mergeCell ref="A43:A57"/>
    <mergeCell ref="B43:B45"/>
    <mergeCell ref="B46:B48"/>
    <mergeCell ref="B49:B51"/>
    <mergeCell ref="B52:B54"/>
    <mergeCell ref="B55:B57"/>
    <mergeCell ref="A1:C1"/>
    <mergeCell ref="A22:B22"/>
    <mergeCell ref="A18:B20"/>
    <mergeCell ref="B12:B14"/>
    <mergeCell ref="D1:J1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자료(4월10일주실적Raw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2023-05-01T08:32:48Z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