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5월29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9" l="1"/>
  <c r="J95" i="9"/>
  <c r="J85" i="9"/>
  <c r="K93" i="9" l="1"/>
  <c r="K92" i="9"/>
  <c r="K94" i="9" l="1"/>
  <c r="K90" i="9"/>
  <c r="K89" i="9"/>
  <c r="K91" i="9" l="1"/>
  <c r="K87" i="9"/>
  <c r="K86" i="9"/>
  <c r="K88" i="9" l="1"/>
  <c r="K84" i="9"/>
  <c r="K83" i="9"/>
  <c r="K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K81" i="9"/>
  <c r="K80" i="9"/>
  <c r="H97" i="9" l="1"/>
  <c r="I97" i="9"/>
  <c r="G97" i="9"/>
  <c r="F97" i="9"/>
  <c r="D97" i="9"/>
  <c r="K82" i="9"/>
  <c r="E97" i="9"/>
  <c r="K95" i="9"/>
  <c r="K96" i="9"/>
  <c r="K73" i="9"/>
  <c r="K72" i="9"/>
  <c r="K74" i="9" l="1"/>
  <c r="K97" i="9"/>
  <c r="K70" i="9"/>
  <c r="K69" i="9"/>
  <c r="K71" i="9" l="1"/>
  <c r="I75" i="9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<sst xmlns="http://schemas.openxmlformats.org/spreadsheetml/2006/main" count="174" uniqueCount="51">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</sst>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topLeftCell="D67" workbookViewId="0">
      <selection activeCell="N64" sqref="N64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0" width="14.19921875" style="125" customWidth="1"/>
    <col min="11" max="11" width="17.5" style="125" customWidth="1"/>
    <col min="12" max="16384" width="8.796875" style="125"/>
  </cols>
  <sheetData>
    <row r="1" spans="1:11" ht="64.2" customHeight="1" thickBot="1" x14ac:dyDescent="0.45">
      <c r="A1" s="171" t="s">
        <v>11</v>
      </c>
      <c r="B1" s="172"/>
      <c r="C1" s="172"/>
      <c r="D1" s="171" t="s">
        <v>50</v>
      </c>
      <c r="E1" s="172"/>
      <c r="F1" s="172"/>
      <c r="G1" s="172"/>
      <c r="H1" s="172"/>
      <c r="I1" s="172"/>
      <c r="J1" s="177"/>
      <c r="K1" s="124" t="s">
        <v>43</v>
      </c>
    </row>
    <row r="2" spans="1:11" ht="35.4" customHeight="1" thickBot="1" x14ac:dyDescent="0.45">
      <c r="A2" s="161" t="s">
        <v>9</v>
      </c>
      <c r="B2" s="162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7" t="s">
        <v>29</v>
      </c>
      <c r="K2" s="128" t="s">
        <v>1</v>
      </c>
    </row>
    <row r="3" spans="1:11" ht="17.399999999999999" customHeight="1" x14ac:dyDescent="0.4">
      <c r="A3" s="163" t="s">
        <v>39</v>
      </c>
      <c r="B3" s="166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164"/>
      <c r="B4" s="167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164"/>
      <c r="B5" s="168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164"/>
      <c r="B6" s="169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164"/>
      <c r="B7" s="167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164"/>
      <c r="B8" s="167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164"/>
      <c r="B9" s="166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164"/>
      <c r="B10" s="167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164"/>
      <c r="B11" s="168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164"/>
      <c r="B12" s="166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164"/>
      <c r="B13" s="167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164"/>
      <c r="B14" s="168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164"/>
      <c r="B15" s="166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164"/>
      <c r="B16" s="167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165"/>
      <c r="B17" s="168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173" t="s">
        <v>36</v>
      </c>
      <c r="B18" s="174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9">
        <f>SUM(D18:J18)</f>
        <v>30796</v>
      </c>
    </row>
    <row r="19" spans="1:11" x14ac:dyDescent="0.4">
      <c r="A19" s="173"/>
      <c r="B19" s="174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21">
        <f>SUM(D19:J19)</f>
        <v>18323</v>
      </c>
    </row>
    <row r="20" spans="1:11" ht="15" thickBot="1" x14ac:dyDescent="0.45">
      <c r="A20" s="175"/>
      <c r="B20" s="176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9">
        <f>K19/K18</f>
        <v>0.59497986751526177</v>
      </c>
    </row>
    <row r="21" spans="1:11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</row>
    <row r="22" spans="1:11" ht="39" customHeight="1" thickBot="1" x14ac:dyDescent="0.45">
      <c r="A22" s="161" t="s">
        <v>9</v>
      </c>
      <c r="B22" s="162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1</v>
      </c>
    </row>
    <row r="23" spans="1:11" x14ac:dyDescent="0.4">
      <c r="A23" s="163" t="s">
        <v>37</v>
      </c>
      <c r="B23" s="166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164"/>
      <c r="B24" s="167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164"/>
      <c r="B25" s="168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164"/>
      <c r="B26" s="169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164"/>
      <c r="B27" s="167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164"/>
      <c r="B28" s="167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164"/>
      <c r="B29" s="166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164"/>
      <c r="B30" s="167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164"/>
      <c r="B31" s="168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164"/>
      <c r="B32" s="166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164"/>
      <c r="B33" s="167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164"/>
      <c r="B34" s="168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164"/>
      <c r="B35" s="178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164"/>
      <c r="B36" s="179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165"/>
      <c r="B37" s="180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57" t="s">
        <v>38</v>
      </c>
      <c r="B38" s="158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57"/>
      <c r="B39" s="158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159"/>
      <c r="B40" s="160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43"/>
      <c r="G41" s="144"/>
      <c r="I41" s="145"/>
    </row>
    <row r="42" spans="1:11" ht="37.799999999999997" customHeight="1" thickBot="1" x14ac:dyDescent="0.45">
      <c r="A42" s="161" t="s">
        <v>9</v>
      </c>
      <c r="B42" s="162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1</v>
      </c>
    </row>
    <row r="43" spans="1:11" x14ac:dyDescent="0.4">
      <c r="A43" s="163" t="s">
        <v>42</v>
      </c>
      <c r="B43" s="166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164"/>
      <c r="B44" s="167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164"/>
      <c r="B45" s="168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164"/>
      <c r="B46" s="169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164"/>
      <c r="B47" s="167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164"/>
      <c r="B48" s="167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164"/>
      <c r="B49" s="166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164"/>
      <c r="B50" s="167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164"/>
      <c r="B51" s="168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164"/>
      <c r="B52" s="166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164"/>
      <c r="B53" s="167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164"/>
      <c r="B54" s="168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164"/>
      <c r="B55" s="166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164"/>
      <c r="B56" s="167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165"/>
      <c r="B57" s="168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57" t="s">
        <v>38</v>
      </c>
      <c r="B58" s="158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0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57"/>
      <c r="B59" s="158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33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159"/>
      <c r="B60" s="160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37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45"/>
    </row>
    <row r="62" spans="1:11" ht="37.200000000000003" customHeight="1" thickBot="1" x14ac:dyDescent="0.45">
      <c r="A62" s="161" t="s">
        <v>9</v>
      </c>
      <c r="B62" s="162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1</v>
      </c>
    </row>
    <row r="63" spans="1:11" x14ac:dyDescent="0.4">
      <c r="A63" s="170" t="s">
        <v>40</v>
      </c>
      <c r="B63" s="166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164"/>
      <c r="B64" s="167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164"/>
      <c r="B65" s="168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164"/>
      <c r="B66" s="169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94">
        <v>274</v>
      </c>
      <c r="K66" s="82">
        <f>SUM(D66:J66)</f>
        <v>7438</v>
      </c>
    </row>
    <row r="67" spans="1:11" x14ac:dyDescent="0.4">
      <c r="A67" s="164"/>
      <c r="B67" s="167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93">
        <v>184</v>
      </c>
      <c r="K67" s="84">
        <f>SUM(D67:J67)</f>
        <v>5310</v>
      </c>
    </row>
    <row r="68" spans="1:11" ht="15" thickBot="1" x14ac:dyDescent="0.45">
      <c r="A68" s="164"/>
      <c r="B68" s="167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53">
        <f>J67/J66</f>
        <v>0.67153284671532842</v>
      </c>
      <c r="K68" s="154">
        <f>K67/K66</f>
        <v>0.71390158644796986</v>
      </c>
    </row>
    <row r="69" spans="1:11" x14ac:dyDescent="0.4">
      <c r="A69" s="164"/>
      <c r="B69" s="166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29">
        <v>274</v>
      </c>
      <c r="K69" s="82">
        <f>SUM(D69:J69)</f>
        <v>7537</v>
      </c>
    </row>
    <row r="70" spans="1:11" x14ac:dyDescent="0.4">
      <c r="A70" s="164"/>
      <c r="B70" s="167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95">
        <v>184</v>
      </c>
      <c r="K70" s="84">
        <f>SUM(D70:J70)</f>
        <v>5180</v>
      </c>
    </row>
    <row r="71" spans="1:11" ht="15" thickBot="1" x14ac:dyDescent="0.45">
      <c r="A71" s="164"/>
      <c r="B71" s="168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55">
        <v>0.67153284671532842</v>
      </c>
      <c r="K71" s="154">
        <f>K70/K69</f>
        <v>0.68727610455088228</v>
      </c>
    </row>
    <row r="72" spans="1:11" x14ac:dyDescent="0.4">
      <c r="A72" s="164"/>
      <c r="B72" s="169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7">
        <v>293</v>
      </c>
      <c r="K72" s="82">
        <f>SUM(D72:J72)</f>
        <v>7040</v>
      </c>
    </row>
    <row r="73" spans="1:11" x14ac:dyDescent="0.4">
      <c r="A73" s="164"/>
      <c r="B73" s="167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93">
        <v>232</v>
      </c>
      <c r="K73" s="84">
        <f>SUM(D73:J73)</f>
        <v>4612</v>
      </c>
    </row>
    <row r="74" spans="1:11" ht="15" thickBot="1" x14ac:dyDescent="0.45">
      <c r="A74" s="165"/>
      <c r="B74" s="168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59">
        <v>0.79</v>
      </c>
      <c r="K74" s="154">
        <f>K73/K72</f>
        <v>0.6551136363636364</v>
      </c>
    </row>
    <row r="75" spans="1:11" x14ac:dyDescent="0.4">
      <c r="A75" s="157" t="s">
        <v>38</v>
      </c>
      <c r="B75" s="158"/>
      <c r="C75" s="122" t="s">
        <v>5</v>
      </c>
      <c r="D75" s="123">
        <f>D63+D66+D69+D72</f>
        <v>10142</v>
      </c>
      <c r="E75" s="123">
        <f t="shared" ref="E75:H75" si="3">E63+E66+E69+E72</f>
        <v>5229</v>
      </c>
      <c r="F75" s="123">
        <f t="shared" si="3"/>
        <v>5085</v>
      </c>
      <c r="G75" s="123">
        <f t="shared" si="3"/>
        <v>5779</v>
      </c>
      <c r="H75" s="123">
        <f t="shared" si="3"/>
        <v>308</v>
      </c>
      <c r="I75" s="123">
        <f t="shared" ref="I75:J75" si="4">I63+I66+I69+I72</f>
        <v>1764</v>
      </c>
      <c r="J75" s="123">
        <f t="shared" si="4"/>
        <v>1045</v>
      </c>
      <c r="K75" s="123">
        <f t="shared" ref="K75" si="5">K63+K66+K69+K72</f>
        <v>29352</v>
      </c>
    </row>
    <row r="76" spans="1:11" x14ac:dyDescent="0.4">
      <c r="A76" s="157"/>
      <c r="B76" s="158"/>
      <c r="C76" s="20" t="s">
        <v>0</v>
      </c>
      <c r="D76" s="21">
        <f>D64+D67+D70+D73</f>
        <v>6868</v>
      </c>
      <c r="E76" s="21">
        <f t="shared" ref="E76:H76" si="6">E64+E67+E70+E73</f>
        <v>3869</v>
      </c>
      <c r="F76" s="21">
        <f t="shared" si="6"/>
        <v>3216</v>
      </c>
      <c r="G76" s="21">
        <f t="shared" si="6"/>
        <v>4538</v>
      </c>
      <c r="H76" s="21">
        <f t="shared" si="6"/>
        <v>184</v>
      </c>
      <c r="I76" s="21">
        <f t="shared" ref="I76:J76" si="7">I64+I67+I70+I73</f>
        <v>1133</v>
      </c>
      <c r="J76" s="21">
        <f t="shared" si="7"/>
        <v>743</v>
      </c>
      <c r="K76" s="21">
        <f t="shared" ref="K76" si="8">K64+K67+K70+K73</f>
        <v>20551</v>
      </c>
    </row>
    <row r="77" spans="1:11" ht="15" thickBot="1" x14ac:dyDescent="0.45">
      <c r="A77" s="159"/>
      <c r="B77" s="160"/>
      <c r="C77" s="22" t="s">
        <v>4</v>
      </c>
      <c r="D77" s="86">
        <f>D76/D75</f>
        <v>0.67718398737921515</v>
      </c>
      <c r="E77" s="86">
        <f t="shared" ref="E77:H77" si="9">E76/E75</f>
        <v>0.73991202906865561</v>
      </c>
      <c r="F77" s="86">
        <f t="shared" si="9"/>
        <v>0.63244837758112094</v>
      </c>
      <c r="G77" s="86">
        <f t="shared" si="9"/>
        <v>0.78525696487281538</v>
      </c>
      <c r="H77" s="86">
        <f t="shared" si="9"/>
        <v>0.59740259740259738</v>
      </c>
      <c r="I77" s="86">
        <f t="shared" ref="I77:J77" si="10">I76/I75</f>
        <v>0.64229024943310653</v>
      </c>
      <c r="J77" s="86">
        <f t="shared" si="10"/>
        <v>0.7110047846889952</v>
      </c>
      <c r="K77" s="86">
        <f t="shared" ref="K77" si="11">K76/K75</f>
        <v>0.7001567184518942</v>
      </c>
    </row>
    <row r="78" spans="1:11" ht="15" thickBot="1" x14ac:dyDescent="0.45"/>
    <row r="79" spans="1:11" ht="25.8" thickBot="1" x14ac:dyDescent="0.45">
      <c r="A79" s="161" t="s">
        <v>9</v>
      </c>
      <c r="B79" s="162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1</v>
      </c>
    </row>
    <row r="80" spans="1:11" x14ac:dyDescent="0.4">
      <c r="A80" s="163" t="s">
        <v>44</v>
      </c>
      <c r="B80" s="166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7">
        <v>86</v>
      </c>
      <c r="K80" s="80">
        <f>SUM(D80:J80)</f>
        <v>6239</v>
      </c>
    </row>
    <row r="81" spans="1:11" x14ac:dyDescent="0.4">
      <c r="A81" s="164"/>
      <c r="B81" s="167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93">
        <v>68</v>
      </c>
      <c r="K81" s="85">
        <f>SUM(D81:J81)</f>
        <v>4169</v>
      </c>
    </row>
    <row r="82" spans="1:11" ht="15" thickBot="1" x14ac:dyDescent="0.45">
      <c r="A82" s="164"/>
      <c r="B82" s="168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59">
        <f>J81/J80</f>
        <v>0.79069767441860461</v>
      </c>
      <c r="K82" s="81">
        <f>K81/K80</f>
        <v>0.66821606026606828</v>
      </c>
    </row>
    <row r="83" spans="1:11" x14ac:dyDescent="0.4">
      <c r="A83" s="164"/>
      <c r="B83" s="169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94">
        <v>254</v>
      </c>
      <c r="K83" s="82">
        <f>SUM(D83:J83)</f>
        <v>5448</v>
      </c>
    </row>
    <row r="84" spans="1:11" x14ac:dyDescent="0.4">
      <c r="A84" s="164"/>
      <c r="B84" s="167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93">
        <v>172</v>
      </c>
      <c r="K84" s="84">
        <f>SUM(D84:J84)</f>
        <v>3806</v>
      </c>
    </row>
    <row r="85" spans="1:11" ht="15" thickBot="1" x14ac:dyDescent="0.45">
      <c r="A85" s="164"/>
      <c r="B85" s="167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53">
        <f>J84/J83</f>
        <v>0.67716535433070868</v>
      </c>
      <c r="K85" s="154">
        <f>K84/K83</f>
        <v>0.69860499265785614</v>
      </c>
    </row>
    <row r="86" spans="1:11" x14ac:dyDescent="0.4">
      <c r="A86" s="164"/>
      <c r="B86" s="166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7">
        <v>243</v>
      </c>
      <c r="K86" s="82">
        <f>SUM(D86:J86)</f>
        <v>7491</v>
      </c>
    </row>
    <row r="87" spans="1:11" ht="25.2" customHeight="1" x14ac:dyDescent="0.4">
      <c r="A87" s="164"/>
      <c r="B87" s="167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93">
        <v>181</v>
      </c>
      <c r="K87" s="84">
        <f>SUM(D87:J87)</f>
        <v>5165</v>
      </c>
    </row>
    <row r="88" spans="1:11" ht="16.2" customHeight="1" thickBot="1" x14ac:dyDescent="0.45">
      <c r="A88" s="164"/>
      <c r="B88" s="168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97">
        <v>0.74</v>
      </c>
      <c r="K88" s="154">
        <f>K87/K86</f>
        <v>0.68949405953811238</v>
      </c>
    </row>
    <row r="89" spans="1:11" ht="16.2" customHeight="1" x14ac:dyDescent="0.4">
      <c r="A89" s="164"/>
      <c r="B89" s="166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7">
        <v>259</v>
      </c>
      <c r="K89" s="82">
        <f>SUM(D89:J89)</f>
        <v>6780</v>
      </c>
    </row>
    <row r="90" spans="1:11" x14ac:dyDescent="0.4">
      <c r="A90" s="164"/>
      <c r="B90" s="167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93">
        <v>185</v>
      </c>
      <c r="K90" s="84">
        <f>SUM(D90:J90)</f>
        <v>4516</v>
      </c>
    </row>
    <row r="91" spans="1:11" ht="15" thickBot="1" x14ac:dyDescent="0.45">
      <c r="A91" s="164"/>
      <c r="B91" s="168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59">
        <v>0.73</v>
      </c>
      <c r="K91" s="154">
        <f>K90/K89</f>
        <v>0.66607669616519172</v>
      </c>
    </row>
    <row r="92" spans="1:11" x14ac:dyDescent="0.4">
      <c r="A92" s="164"/>
      <c r="B92" s="166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7">
        <v>138</v>
      </c>
      <c r="K92" s="82">
        <f>SUM(D92:J92)</f>
        <v>3019</v>
      </c>
    </row>
    <row r="93" spans="1:11" x14ac:dyDescent="0.4">
      <c r="A93" s="164"/>
      <c r="B93" s="167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93">
        <v>106</v>
      </c>
      <c r="K93" s="84">
        <f>SUM(D93:J93)</f>
        <v>2057</v>
      </c>
    </row>
    <row r="94" spans="1:11" ht="15" thickBot="1" x14ac:dyDescent="0.45">
      <c r="A94" s="165"/>
      <c r="B94" s="168"/>
      <c r="C94" s="72" t="s">
        <v>4</v>
      </c>
      <c r="D94" s="14">
        <v>0.628</v>
      </c>
      <c r="E94" s="149">
        <v>0.74199999999999999</v>
      </c>
      <c r="F94" s="73"/>
      <c r="G94" s="28">
        <v>0.874</v>
      </c>
      <c r="H94" s="117">
        <v>0.65300000000000002</v>
      </c>
      <c r="I94" s="149">
        <v>0.46</v>
      </c>
      <c r="J94" s="59">
        <v>0.77</v>
      </c>
      <c r="K94" s="154">
        <f>K93/K92</f>
        <v>0.68135144087446176</v>
      </c>
    </row>
    <row r="95" spans="1:11" x14ac:dyDescent="0.4">
      <c r="A95" s="157" t="s">
        <v>38</v>
      </c>
      <c r="B95" s="158"/>
      <c r="C95" s="18" t="s">
        <v>5</v>
      </c>
      <c r="D95" s="19">
        <f>D80+D83+D86+D89+D92</f>
        <v>10863</v>
      </c>
      <c r="E95" s="19">
        <f t="shared" ref="E95:H95" si="12">E80+E83+E86+E89+E92</f>
        <v>4813</v>
      </c>
      <c r="F95" s="19">
        <f t="shared" si="12"/>
        <v>4852</v>
      </c>
      <c r="G95" s="19">
        <f t="shared" si="12"/>
        <v>5269</v>
      </c>
      <c r="H95" s="108">
        <f t="shared" si="12"/>
        <v>383</v>
      </c>
      <c r="I95" s="130">
        <f>I80+I83+I86+I89+I92</f>
        <v>1817</v>
      </c>
      <c r="J95" s="130">
        <f>J80+J83+J86+J89+J92</f>
        <v>980</v>
      </c>
      <c r="K95" s="19">
        <f>SUM(D95:J95)</f>
        <v>28977</v>
      </c>
    </row>
    <row r="96" spans="1:11" x14ac:dyDescent="0.4">
      <c r="A96" s="157"/>
      <c r="B96" s="158"/>
      <c r="C96" s="20" t="s">
        <v>0</v>
      </c>
      <c r="D96" s="21">
        <f>D81+D84+D87+D90+D93</f>
        <v>7106</v>
      </c>
      <c r="E96" s="21">
        <f t="shared" ref="E96:H96" si="13">E81+E84+E87+E90+E93</f>
        <v>3215</v>
      </c>
      <c r="F96" s="21">
        <f t="shared" si="13"/>
        <v>3119</v>
      </c>
      <c r="G96" s="21">
        <f t="shared" si="13"/>
        <v>4369</v>
      </c>
      <c r="H96" s="109">
        <f t="shared" si="13"/>
        <v>216</v>
      </c>
      <c r="I96" s="133">
        <f>I81+I84+I87+I90+I93</f>
        <v>976</v>
      </c>
      <c r="J96" s="133">
        <f>J81+J84+J87+J90+J93</f>
        <v>712</v>
      </c>
      <c r="K96" s="21">
        <f>SUM(D96:J96)</f>
        <v>19713</v>
      </c>
    </row>
    <row r="97" spans="1:11" ht="15" thickBot="1" x14ac:dyDescent="0.45">
      <c r="A97" s="159"/>
      <c r="B97" s="160"/>
      <c r="C97" s="22" t="s">
        <v>4</v>
      </c>
      <c r="D97" s="86">
        <f>D96/D95</f>
        <v>0.65414710485133021</v>
      </c>
      <c r="E97" s="86">
        <f t="shared" ref="E97:H97" si="14">E96/E95</f>
        <v>0.66798254726781636</v>
      </c>
      <c r="F97" s="86">
        <f t="shared" si="14"/>
        <v>0.64282769991755973</v>
      </c>
      <c r="G97" s="86">
        <f t="shared" si="14"/>
        <v>0.82918959954450555</v>
      </c>
      <c r="H97" s="110">
        <f t="shared" si="14"/>
        <v>0.56396866840731075</v>
      </c>
      <c r="I97" s="137">
        <f>I96/I95</f>
        <v>0.53714914694551463</v>
      </c>
      <c r="J97" s="116">
        <f>J96/J95</f>
        <v>0.72653061224489801</v>
      </c>
      <c r="K97" s="86">
        <f>K96/K95</f>
        <v>0.68029816751216488</v>
      </c>
    </row>
  </sheetData>
  <mergeCells count="41"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  <mergeCell ref="A1:C1"/>
    <mergeCell ref="A22:B22"/>
    <mergeCell ref="A18:B20"/>
    <mergeCell ref="B12:B14"/>
    <mergeCell ref="D1:J1"/>
    <mergeCell ref="A58:B60"/>
    <mergeCell ref="A42:B42"/>
    <mergeCell ref="A43:A57"/>
    <mergeCell ref="B43:B45"/>
    <mergeCell ref="B46:B48"/>
    <mergeCell ref="B49:B51"/>
    <mergeCell ref="B52:B54"/>
    <mergeCell ref="B55:B57"/>
    <mergeCell ref="A75:B77"/>
    <mergeCell ref="A62:B62"/>
    <mergeCell ref="A63:A74"/>
    <mergeCell ref="B63:B65"/>
    <mergeCell ref="B66:B68"/>
    <mergeCell ref="B69:B71"/>
    <mergeCell ref="B72:B74"/>
    <mergeCell ref="A95:B97"/>
    <mergeCell ref="A79:B79"/>
    <mergeCell ref="A80:A94"/>
    <mergeCell ref="B80:B82"/>
    <mergeCell ref="B83:B85"/>
    <mergeCell ref="B86:B88"/>
    <mergeCell ref="B89:B91"/>
    <mergeCell ref="B92:B9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자료(5월29일주실적Upload)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2023-06-12T08:16:44Z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