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6월26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9" l="1"/>
  <c r="K114" i="9" s="1"/>
  <c r="K112" i="9"/>
  <c r="K110" i="9" l="1"/>
  <c r="K109" i="9"/>
  <c r="K111" i="9" l="1"/>
  <c r="K107" i="9"/>
  <c r="K106" i="9"/>
  <c r="K100" i="9"/>
  <c r="K101" i="9"/>
  <c r="K103" i="9"/>
  <c r="K104" i="9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K108" i="9" l="1"/>
  <c r="H117" i="9"/>
  <c r="E117" i="9"/>
  <c r="G117" i="9"/>
  <c r="K105" i="9"/>
  <c r="D117" i="9"/>
  <c r="J117" i="9"/>
  <c r="I117" i="9"/>
  <c r="F117" i="9"/>
  <c r="K115" i="9"/>
  <c r="K102" i="9"/>
  <c r="K116" i="9"/>
  <c r="J96" i="9"/>
  <c r="J95" i="9"/>
  <c r="J85" i="9"/>
  <c r="K117" i="9" l="1"/>
  <c r="K93" i="9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<sst xmlns="http://schemas.openxmlformats.org/spreadsheetml/2006/main" count="209" uniqueCount="57">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</sst>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1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41" fontId="7" fillId="5" borderId="0" xfId="2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9" fontId="4" fillId="4" borderId="4" xfId="1" applyFont="1" applyFill="1" applyBorder="1" applyAlignment="1">
      <alignment horizontal="right" vertical="center" wrapText="1"/>
    </xf>
    <xf numFmtId="0" fontId="9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7" fillId="7" borderId="15" xfId="2" applyFont="1" applyFill="1" applyBorder="1" applyAlignment="1">
      <alignment vertical="center" wrapText="1"/>
    </xf>
    <xf numFmtId="41" fontId="7" fillId="7" borderId="30" xfId="2" applyFont="1" applyFill="1" applyBorder="1" applyAlignment="1">
      <alignment vertical="center" wrapText="1"/>
    </xf>
    <xf numFmtId="41" fontId="8" fillId="7" borderId="28" xfId="2" applyFont="1" applyFill="1" applyBorder="1" applyAlignment="1">
      <alignment vertical="center" wrapText="1"/>
    </xf>
    <xf numFmtId="41" fontId="8" fillId="7" borderId="24" xfId="2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wrapText="1"/>
    </xf>
    <xf numFmtId="9" fontId="3" fillId="7" borderId="29" xfId="0" applyNumberFormat="1" applyFont="1" applyFill="1" applyBorder="1">
      <alignment vertical="center"/>
    </xf>
    <xf numFmtId="9" fontId="7" fillId="7" borderId="29" xfId="1" applyNumberFormat="1" applyFont="1" applyFill="1" applyBorder="1" applyAlignment="1">
      <alignment vertical="center" wrapText="1"/>
    </xf>
    <xf numFmtId="9" fontId="3" fillId="7" borderId="25" xfId="1" applyNumberFormat="1" applyFont="1" applyFill="1" applyBorder="1">
      <alignment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53" workbookViewId="0">
      <selection activeCell="F119" sqref="F119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196" t="s">
        <v>11</v>
      </c>
      <c r="B1" s="197"/>
      <c r="C1" s="197"/>
      <c r="D1" s="196" t="s">
        <v>50</v>
      </c>
      <c r="E1" s="197"/>
      <c r="F1" s="197"/>
      <c r="G1" s="197"/>
      <c r="H1" s="197"/>
      <c r="I1" s="197"/>
      <c r="J1" s="202"/>
      <c r="K1" s="124" t="s">
        <v>43</v>
      </c>
    </row>
    <row r="2" spans="1:11" ht="35.4" customHeight="1" thickBot="1" x14ac:dyDescent="0.45">
      <c r="A2" s="182" t="s">
        <v>9</v>
      </c>
      <c r="B2" s="183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188" t="s">
        <v>39</v>
      </c>
      <c r="B3" s="191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89"/>
      <c r="B4" s="181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89"/>
      <c r="B5" s="192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89"/>
      <c r="B6" s="180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89"/>
      <c r="B7" s="181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89"/>
      <c r="B8" s="181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89"/>
      <c r="B9" s="191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89"/>
      <c r="B10" s="181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89"/>
      <c r="B11" s="192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89"/>
      <c r="B12" s="191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89"/>
      <c r="B13" s="181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89"/>
      <c r="B14" s="192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89"/>
      <c r="B15" s="191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89"/>
      <c r="B16" s="181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90"/>
      <c r="B17" s="192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98" t="s">
        <v>36</v>
      </c>
      <c r="B18" s="199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198"/>
      <c r="B19" s="199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200"/>
      <c r="B20" s="201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82" t="s">
        <v>9</v>
      </c>
      <c r="B22" s="183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188" t="s">
        <v>37</v>
      </c>
      <c r="B23" s="191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89"/>
      <c r="B24" s="181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89"/>
      <c r="B25" s="192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89"/>
      <c r="B26" s="180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89"/>
      <c r="B27" s="181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89"/>
      <c r="B28" s="181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89"/>
      <c r="B29" s="191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89"/>
      <c r="B30" s="181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89"/>
      <c r="B31" s="192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89"/>
      <c r="B32" s="191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89"/>
      <c r="B33" s="181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89"/>
      <c r="B34" s="192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89"/>
      <c r="B35" s="193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89"/>
      <c r="B36" s="194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90"/>
      <c r="B37" s="195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84" t="s">
        <v>38</v>
      </c>
      <c r="B38" s="185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84"/>
      <c r="B39" s="185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86"/>
      <c r="B40" s="187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82" t="s">
        <v>9</v>
      </c>
      <c r="B42" s="183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188" t="s">
        <v>42</v>
      </c>
      <c r="B43" s="191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89"/>
      <c r="B44" s="181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89"/>
      <c r="B45" s="192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89"/>
      <c r="B46" s="180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89"/>
      <c r="B47" s="181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89"/>
      <c r="B48" s="181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89"/>
      <c r="B49" s="191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89"/>
      <c r="B50" s="181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89"/>
      <c r="B51" s="192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89"/>
      <c r="B52" s="191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89"/>
      <c r="B53" s="181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89"/>
      <c r="B54" s="192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89"/>
      <c r="B55" s="191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89"/>
      <c r="B56" s="181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90"/>
      <c r="B57" s="192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84" t="s">
        <v>38</v>
      </c>
      <c r="B58" s="185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84"/>
      <c r="B59" s="185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86"/>
      <c r="B60" s="187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82" t="s">
        <v>9</v>
      </c>
      <c r="B62" s="183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203" t="s">
        <v>40</v>
      </c>
      <c r="B63" s="191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89"/>
      <c r="B64" s="181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89"/>
      <c r="B65" s="192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89"/>
      <c r="B66" s="180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89"/>
      <c r="B67" s="181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89"/>
      <c r="B68" s="181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189"/>
      <c r="B69" s="191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89"/>
      <c r="B70" s="181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89"/>
      <c r="B71" s="192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189"/>
      <c r="B72" s="180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89"/>
      <c r="B73" s="181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90"/>
      <c r="B74" s="192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84" t="s">
        <v>38</v>
      </c>
      <c r="B75" s="185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84"/>
      <c r="B76" s="185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86"/>
      <c r="B77" s="187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82" t="s">
        <v>9</v>
      </c>
      <c r="B79" s="183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188" t="s">
        <v>44</v>
      </c>
      <c r="B80" s="191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189"/>
      <c r="B81" s="181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189"/>
      <c r="B82" s="192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189"/>
      <c r="B83" s="180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189"/>
      <c r="B84" s="181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189"/>
      <c r="B85" s="181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189"/>
      <c r="B86" s="191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89"/>
      <c r="B87" s="181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189"/>
      <c r="B88" s="192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189"/>
      <c r="B89" s="191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189"/>
      <c r="B90" s="181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189"/>
      <c r="B91" s="192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189"/>
      <c r="B92" s="191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189"/>
      <c r="B93" s="181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190"/>
      <c r="B94" s="181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53">
        <v>0.77</v>
      </c>
      <c r="K94" s="160">
        <f>K93/K92</f>
        <v>0.68135144087446176</v>
      </c>
    </row>
    <row r="95" spans="1:11" x14ac:dyDescent="0.4">
      <c r="A95" s="204" t="s">
        <v>38</v>
      </c>
      <c r="B95" s="205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84"/>
      <c r="B96" s="185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186"/>
      <c r="B97" s="187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  <row r="98" spans="1:11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</row>
    <row r="99" spans="1:11" ht="25.8" thickBot="1" x14ac:dyDescent="0.45">
      <c r="A99" s="182" t="s">
        <v>9</v>
      </c>
      <c r="B99" s="183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1</v>
      </c>
    </row>
    <row r="100" spans="1:11" x14ac:dyDescent="0.4">
      <c r="A100" s="206" t="s">
        <v>51</v>
      </c>
      <c r="B100" s="180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165">
        <f>SUM(D100:J100)</f>
        <v>3505</v>
      </c>
    </row>
    <row r="101" spans="1:11" x14ac:dyDescent="0.4">
      <c r="A101" s="207"/>
      <c r="B101" s="181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85">
        <f>SUM(D101:J101)</f>
        <v>2392</v>
      </c>
    </row>
    <row r="102" spans="1:11" ht="15" thickBot="1" x14ac:dyDescent="0.45">
      <c r="A102" s="207"/>
      <c r="B102" s="192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81">
        <f>K101/K100</f>
        <v>0.68245363766048506</v>
      </c>
    </row>
    <row r="103" spans="1:11" x14ac:dyDescent="0.4">
      <c r="A103" s="207"/>
      <c r="B103" s="180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82">
        <f>SUM(D103:J103)</f>
        <v>6755</v>
      </c>
    </row>
    <row r="104" spans="1:11" x14ac:dyDescent="0.4">
      <c r="A104" s="207"/>
      <c r="B104" s="181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84">
        <f>SUM(D104:J104)</f>
        <v>4659</v>
      </c>
    </row>
    <row r="105" spans="1:11" ht="15" thickBot="1" x14ac:dyDescent="0.45">
      <c r="A105" s="207"/>
      <c r="B105" s="181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4">
        <f>K104/K103</f>
        <v>0.68971132494448562</v>
      </c>
    </row>
    <row r="106" spans="1:11" x14ac:dyDescent="0.4">
      <c r="A106" s="207"/>
      <c r="B106" s="191" t="s">
        <v>54</v>
      </c>
      <c r="C106" s="146" t="s">
        <v>5</v>
      </c>
      <c r="D106" s="48">
        <v>2884</v>
      </c>
      <c r="E106" s="179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82">
        <f>SUM(D106:J106)</f>
        <v>7303</v>
      </c>
    </row>
    <row r="107" spans="1:11" x14ac:dyDescent="0.4">
      <c r="A107" s="207"/>
      <c r="B107" s="181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84">
        <f>SUM(D107:J107)</f>
        <v>5008</v>
      </c>
    </row>
    <row r="108" spans="1:11" ht="15" thickBot="1" x14ac:dyDescent="0.45">
      <c r="A108" s="207"/>
      <c r="B108" s="192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154">
        <f>K107/K106</f>
        <v>0.68574558400657259</v>
      </c>
    </row>
    <row r="109" spans="1:11" x14ac:dyDescent="0.4">
      <c r="A109" s="207"/>
      <c r="B109" s="191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82">
        <f>SUM(D109:J109)</f>
        <v>7409</v>
      </c>
    </row>
    <row r="110" spans="1:11" x14ac:dyDescent="0.4">
      <c r="A110" s="207"/>
      <c r="B110" s="181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84">
        <f>SUM(D110:J110)</f>
        <v>4851</v>
      </c>
    </row>
    <row r="111" spans="1:11" ht="15" thickBot="1" x14ac:dyDescent="0.45">
      <c r="A111" s="207"/>
      <c r="B111" s="192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154">
        <f>K110/K109</f>
        <v>0.65474422999055204</v>
      </c>
    </row>
    <row r="112" spans="1:11" x14ac:dyDescent="0.4">
      <c r="A112" s="207"/>
      <c r="B112" s="209" t="s">
        <v>56</v>
      </c>
      <c r="C112" s="213" t="s">
        <v>5</v>
      </c>
      <c r="D112" s="214">
        <v>2852</v>
      </c>
      <c r="E112" s="215">
        <v>1051</v>
      </c>
      <c r="F112" s="167">
        <v>1318</v>
      </c>
      <c r="G112" s="168">
        <v>1230</v>
      </c>
      <c r="H112" s="216">
        <v>121</v>
      </c>
      <c r="I112" s="167">
        <v>509</v>
      </c>
      <c r="J112" s="168">
        <v>280</v>
      </c>
      <c r="K112" s="169">
        <f>SUM(D112:J112)</f>
        <v>7361</v>
      </c>
    </row>
    <row r="113" spans="1:11" x14ac:dyDescent="0.4">
      <c r="A113" s="207"/>
      <c r="B113" s="210"/>
      <c r="C113" s="170" t="s">
        <v>0</v>
      </c>
      <c r="D113" s="175">
        <v>1667</v>
      </c>
      <c r="E113" s="217">
        <v>670</v>
      </c>
      <c r="F113" s="176">
        <v>766</v>
      </c>
      <c r="G113" s="218">
        <v>951</v>
      </c>
      <c r="H113" s="217">
        <v>62</v>
      </c>
      <c r="I113" s="171">
        <v>265</v>
      </c>
      <c r="J113" s="172">
        <v>220</v>
      </c>
      <c r="K113" s="173">
        <f>SUM(D113:J113)</f>
        <v>4601</v>
      </c>
    </row>
    <row r="114" spans="1:11" ht="15" thickBot="1" x14ac:dyDescent="0.45">
      <c r="A114" s="208"/>
      <c r="B114" s="211"/>
      <c r="C114" s="219" t="s">
        <v>4</v>
      </c>
      <c r="D114" s="220">
        <v>0.58499999999999996</v>
      </c>
      <c r="E114" s="221">
        <v>0.63700000000000001</v>
      </c>
      <c r="F114" s="177">
        <v>0.58099999999999996</v>
      </c>
      <c r="G114" s="222">
        <v>0.77300000000000002</v>
      </c>
      <c r="H114" s="221">
        <v>0.51200000000000001</v>
      </c>
      <c r="I114" s="177">
        <v>0.52100000000000002</v>
      </c>
      <c r="J114" s="178">
        <v>0.79</v>
      </c>
      <c r="K114" s="174">
        <f>K113/K112</f>
        <v>0.62505094416519491</v>
      </c>
    </row>
    <row r="115" spans="1:11" x14ac:dyDescent="0.4">
      <c r="A115" s="184" t="s">
        <v>38</v>
      </c>
      <c r="B115" s="185"/>
      <c r="C115" s="18" t="s">
        <v>5</v>
      </c>
      <c r="D115" s="19">
        <f>D100+D103+D106+D109+D112</f>
        <v>12653</v>
      </c>
      <c r="E115" s="19">
        <f t="shared" ref="E115:H115" si="15">E100+E103+E106+E109+E112</f>
        <v>4031</v>
      </c>
      <c r="F115" s="123">
        <f t="shared" si="15"/>
        <v>6311</v>
      </c>
      <c r="G115" s="19">
        <f t="shared" si="15"/>
        <v>5525</v>
      </c>
      <c r="H115" s="108">
        <f t="shared" si="15"/>
        <v>397</v>
      </c>
      <c r="I115" s="130">
        <f>I100+I103+I106+I109+I112</f>
        <v>2448</v>
      </c>
      <c r="J115" s="130">
        <f>J100+J103+J106+J109+J112</f>
        <v>968</v>
      </c>
      <c r="K115" s="19">
        <f>SUM(D115:J115)</f>
        <v>32333</v>
      </c>
    </row>
    <row r="116" spans="1:11" x14ac:dyDescent="0.4">
      <c r="A116" s="184"/>
      <c r="B116" s="185"/>
      <c r="C116" s="20" t="s">
        <v>0</v>
      </c>
      <c r="D116" s="21">
        <f>D101+D104+D107+D110+D113</f>
        <v>7991</v>
      </c>
      <c r="E116" s="21">
        <f t="shared" ref="E116:H116" si="16">E101+E104+E107+E110+E113</f>
        <v>2749</v>
      </c>
      <c r="F116" s="21">
        <f t="shared" si="16"/>
        <v>3930</v>
      </c>
      <c r="G116" s="21">
        <f t="shared" si="16"/>
        <v>4598</v>
      </c>
      <c r="H116" s="109">
        <f t="shared" si="16"/>
        <v>192</v>
      </c>
      <c r="I116" s="133">
        <f>I101+I104+I107+I110+I113</f>
        <v>1339</v>
      </c>
      <c r="J116" s="133">
        <f>J101+J104+J107+J110+J113</f>
        <v>712</v>
      </c>
      <c r="K116" s="21">
        <f>SUM(D116:J116)</f>
        <v>21511</v>
      </c>
    </row>
    <row r="117" spans="1:11" ht="15" thickBot="1" x14ac:dyDescent="0.45">
      <c r="A117" s="186"/>
      <c r="B117" s="187"/>
      <c r="C117" s="22" t="s">
        <v>4</v>
      </c>
      <c r="D117" s="86">
        <f>D116/D115</f>
        <v>0.63154983007982302</v>
      </c>
      <c r="E117" s="86">
        <f t="shared" ref="E117:H117" si="17">E116/E115</f>
        <v>0.6819647730091789</v>
      </c>
      <c r="F117" s="86">
        <f t="shared" si="17"/>
        <v>0.62272223102519408</v>
      </c>
      <c r="G117" s="86">
        <f t="shared" si="17"/>
        <v>0.83221719457013577</v>
      </c>
      <c r="H117" s="110">
        <f t="shared" si="17"/>
        <v>0.48362720403022669</v>
      </c>
      <c r="I117" s="212">
        <f>I116/I115</f>
        <v>0.54697712418300659</v>
      </c>
      <c r="J117" s="116">
        <f>J116/J115</f>
        <v>0.73553719008264462</v>
      </c>
      <c r="K117" s="86">
        <f>K116/K115</f>
        <v>0.66529551851050006</v>
      </c>
    </row>
  </sheetData>
  <mergeCells count="49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A75:B77"/>
    <mergeCell ref="A62:B62"/>
    <mergeCell ref="A63:A74"/>
    <mergeCell ref="B63:B65"/>
    <mergeCell ref="B66:B68"/>
    <mergeCell ref="B69:B71"/>
    <mergeCell ref="B72:B74"/>
    <mergeCell ref="A58:B60"/>
    <mergeCell ref="A42:B42"/>
    <mergeCell ref="A43:A57"/>
    <mergeCell ref="B43:B45"/>
    <mergeCell ref="B46:B48"/>
    <mergeCell ref="B49:B51"/>
    <mergeCell ref="B52:B54"/>
    <mergeCell ref="B55:B57"/>
    <mergeCell ref="A1:C1"/>
    <mergeCell ref="A22:B22"/>
    <mergeCell ref="A18:B20"/>
    <mergeCell ref="B12:B14"/>
    <mergeCell ref="D1:J1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자료(6월26일주실적Upload)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2023-07-11T09:45:27Z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