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신규회원관리(오토핸즈카옥션)\주간월간통계통합본20230430현재\주간통계속보업데이트(7개사통합)\"/>
    </mc:Choice>
  </mc:AlternateContent>
  <bookViews>
    <workbookView xWindow="0" yWindow="0" windowWidth="23040" windowHeight="8136"/>
  </bookViews>
  <sheets>
    <sheet name="주보(속보)발표 자료(4월10일주실적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9" l="1"/>
  <c r="J75" i="9"/>
  <c r="I76" i="9"/>
  <c r="J7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<sst xmlns="http://schemas.openxmlformats.org/spreadsheetml/2006/main" count="139" uniqueCount="45">
  <si>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</si>
  <si>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</si>
  <si>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</si>
  <si>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</si>
  <si>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</si>
  <si>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</si>
  <si>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</si>
  <si>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</si>
  <si>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</si>
  <si>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</si>
  <si>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</si>
  <si>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</si>
  <si>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(사)전국자동차경매장협회/회원사별 주간 경매 실적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</si>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</sst>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9" fontId="10" fillId="5" borderId="21" xfId="0" applyNumberFormat="1" applyFont="1" applyFill="1" applyBorder="1" applyAlignment="1">
      <alignment horizontal="right"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9" fontId="7" fillId="7" borderId="29" xfId="1" applyNumberFormat="1" applyFont="1" applyFill="1" applyBorder="1">
      <alignment vertical="center"/>
    </xf>
    <xf numFmtId="9" fontId="7" fillId="7" borderId="4" xfId="1" applyNumberFormat="1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/>
    </xf>
    <xf numFmtId="41" fontId="8" fillId="7" borderId="13" xfId="2" applyFont="1" applyFill="1" applyBorder="1" applyAlignment="1">
      <alignment horizontal="center" vertical="center"/>
    </xf>
    <xf numFmtId="41" fontId="7" fillId="7" borderId="30" xfId="2" applyFont="1" applyFill="1" applyBorder="1">
      <alignment vertical="center"/>
    </xf>
    <xf numFmtId="41" fontId="7" fillId="7" borderId="1" xfId="2" applyFont="1" applyFill="1" applyBorder="1">
      <alignment vertical="center"/>
    </xf>
    <xf numFmtId="41" fontId="7" fillId="7" borderId="10" xfId="2" applyFont="1" applyFill="1" applyBorder="1">
      <alignment vertical="center"/>
    </xf>
    <xf numFmtId="41" fontId="7" fillId="7" borderId="1" xfId="2" applyFont="1" applyFill="1" applyBorder="1" applyAlignment="1">
      <alignment horizontal="center" vertical="center"/>
    </xf>
    <xf numFmtId="41" fontId="8" fillId="7" borderId="28" xfId="2" applyFont="1" applyFill="1" applyBorder="1">
      <alignment vertical="center"/>
    </xf>
    <xf numFmtId="41" fontId="8" fillId="7" borderId="13" xfId="2" applyFont="1" applyFill="1" applyBorder="1">
      <alignment vertical="center"/>
    </xf>
    <xf numFmtId="41" fontId="8" fillId="7" borderId="22" xfId="2" applyFont="1" applyFill="1" applyBorder="1">
      <alignment vertical="center"/>
    </xf>
    <xf numFmtId="9" fontId="7" fillId="7" borderId="4" xfId="1" applyNumberFormat="1" applyFont="1" applyFill="1" applyBorder="1">
      <alignment vertical="center"/>
    </xf>
    <xf numFmtId="9" fontId="7" fillId="7" borderId="7" xfId="1" applyNumberFormat="1" applyFont="1" applyFill="1" applyBorder="1">
      <alignment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61" workbookViewId="0">
      <selection activeCell="M68" sqref="M68"/>
    </sheetView>
  </sheetViews>
  <sheetFormatPr defaultRowHeight="14.4" x14ac:dyDescent="0.4"/>
  <cols>
    <col min="1" max="1" width="8.796875" style="121"/>
    <col min="2" max="2" width="11.19921875" style="121" customWidth="1"/>
    <col min="3" max="4" width="16" style="121" customWidth="1"/>
    <col min="5" max="10" width="14.19921875" style="121" customWidth="1"/>
    <col min="11" max="11" width="17.5" style="121" customWidth="1"/>
    <col min="12" max="16384" width="8.796875" style="121"/>
  </cols>
  <sheetData>
    <row r="1" spans="1:11" ht="64.2" customHeight="1" thickBot="1" x14ac:dyDescent="0.45">
      <c r="A1" s="157" t="s">
        <v>11</v>
      </c>
      <c r="B1" s="158"/>
      <c r="C1" s="158"/>
      <c r="D1" s="157" t="s">
        <v>12</v>
      </c>
      <c r="E1" s="158"/>
      <c r="F1" s="158"/>
      <c r="G1" s="158"/>
      <c r="H1" s="158"/>
      <c r="I1" s="158"/>
      <c r="J1" s="163"/>
      <c r="K1" s="120" t="s">
        <v>44</v>
      </c>
    </row>
    <row r="2" spans="1:11" ht="35.4" customHeight="1" thickBot="1" x14ac:dyDescent="0.45">
      <c r="A2" s="146" t="s">
        <v>9</v>
      </c>
      <c r="B2" s="147"/>
      <c r="C2" s="122" t="s">
        <v>10</v>
      </c>
      <c r="D2" s="2" t="s">
        <v>2</v>
      </c>
      <c r="E2" s="2" t="s">
        <v>7</v>
      </c>
      <c r="F2" s="123" t="s">
        <v>8</v>
      </c>
      <c r="G2" s="124" t="s">
        <v>36</v>
      </c>
      <c r="H2" s="123" t="s">
        <v>6</v>
      </c>
      <c r="I2" s="124" t="s">
        <v>29</v>
      </c>
      <c r="J2" s="123" t="s">
        <v>30</v>
      </c>
      <c r="K2" s="124" t="s">
        <v>1</v>
      </c>
    </row>
    <row r="3" spans="1:11" ht="17.399999999999999" customHeight="1" x14ac:dyDescent="0.4">
      <c r="A3" s="156" t="s">
        <v>40</v>
      </c>
      <c r="B3" s="151" t="s">
        <v>13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 x14ac:dyDescent="0.4">
      <c r="A4" s="149"/>
      <c r="B4" s="152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 x14ac:dyDescent="0.45">
      <c r="A5" s="149"/>
      <c r="B5" s="153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 x14ac:dyDescent="0.4">
      <c r="A6" s="149"/>
      <c r="B6" s="155" t="s">
        <v>14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 x14ac:dyDescent="0.4">
      <c r="A7" s="149"/>
      <c r="B7" s="152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 x14ac:dyDescent="0.45">
      <c r="A8" s="149"/>
      <c r="B8" s="152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 x14ac:dyDescent="0.4">
      <c r="A9" s="149"/>
      <c r="B9" s="151" t="s">
        <v>15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 x14ac:dyDescent="0.4">
      <c r="A10" s="149"/>
      <c r="B10" s="152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 x14ac:dyDescent="0.45">
      <c r="A11" s="149"/>
      <c r="B11" s="153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 x14ac:dyDescent="0.4">
      <c r="A12" s="149"/>
      <c r="B12" s="151" t="s">
        <v>21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 x14ac:dyDescent="0.4">
      <c r="A13" s="149"/>
      <c r="B13" s="152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 x14ac:dyDescent="0.45">
      <c r="A14" s="149"/>
      <c r="B14" s="153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 x14ac:dyDescent="0.4">
      <c r="A15" s="149"/>
      <c r="B15" s="151" t="s">
        <v>16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 x14ac:dyDescent="0.4">
      <c r="A16" s="149"/>
      <c r="B16" s="152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 x14ac:dyDescent="0.45">
      <c r="A17" s="150"/>
      <c r="B17" s="153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 x14ac:dyDescent="0.4">
      <c r="A18" s="159" t="s">
        <v>37</v>
      </c>
      <c r="B18" s="160"/>
      <c r="C18" s="125" t="s">
        <v>5</v>
      </c>
      <c r="D18" s="126">
        <v>11382</v>
      </c>
      <c r="E18" s="126">
        <v>6814</v>
      </c>
      <c r="F18" s="126">
        <v>4512</v>
      </c>
      <c r="G18" s="126">
        <v>5359</v>
      </c>
      <c r="H18" s="126">
        <v>318</v>
      </c>
      <c r="I18" s="126">
        <f>I3+I6+I9+I12+I15</f>
        <v>1663</v>
      </c>
      <c r="J18" s="127">
        <v>748</v>
      </c>
      <c r="K18" s="19">
        <f>SUM(D18:J18)</f>
        <v>30796</v>
      </c>
    </row>
    <row r="19" spans="1:11" x14ac:dyDescent="0.4">
      <c r="A19" s="159"/>
      <c r="B19" s="160"/>
      <c r="C19" s="128" t="s">
        <v>0</v>
      </c>
      <c r="D19" s="129">
        <v>6169</v>
      </c>
      <c r="E19" s="129">
        <v>4603</v>
      </c>
      <c r="F19" s="129">
        <v>2482</v>
      </c>
      <c r="G19" s="129">
        <v>3440</v>
      </c>
      <c r="H19" s="129">
        <v>120</v>
      </c>
      <c r="I19" s="129">
        <f>I4+I7+I10+I13+I16</f>
        <v>1008</v>
      </c>
      <c r="J19" s="130">
        <v>501</v>
      </c>
      <c r="K19" s="21">
        <f>SUM(D19:J19)</f>
        <v>18323</v>
      </c>
    </row>
    <row r="20" spans="1:11" ht="15" thickBot="1" x14ac:dyDescent="0.45">
      <c r="A20" s="161"/>
      <c r="B20" s="162"/>
      <c r="C20" s="131" t="s">
        <v>4</v>
      </c>
      <c r="D20" s="132">
        <v>0.54199613424705673</v>
      </c>
      <c r="E20" s="132">
        <v>0.67552098620487233</v>
      </c>
      <c r="F20" s="132">
        <v>0.55008865248226946</v>
      </c>
      <c r="G20" s="132">
        <v>0.64191080425452507</v>
      </c>
      <c r="H20" s="132">
        <v>0.37735849056603776</v>
      </c>
      <c r="I20" s="133">
        <f>I19/I18</f>
        <v>0.60613349368610947</v>
      </c>
      <c r="J20" s="134">
        <f>J19/J18</f>
        <v>0.6697860962566845</v>
      </c>
      <c r="K20" s="135">
        <f>K19/K18</f>
        <v>0.59497986751526177</v>
      </c>
    </row>
    <row r="21" spans="1:11" ht="15" thickBot="1" x14ac:dyDescent="0.45">
      <c r="A21" s="136"/>
      <c r="B21" s="136"/>
      <c r="C21" s="137"/>
      <c r="D21" s="138"/>
      <c r="E21" s="138"/>
      <c r="F21" s="138"/>
      <c r="G21" s="138"/>
      <c r="H21" s="138"/>
      <c r="I21" s="138"/>
      <c r="J21" s="138"/>
      <c r="K21" s="138"/>
    </row>
    <row r="22" spans="1:11" ht="39" customHeight="1" thickBot="1" x14ac:dyDescent="0.45">
      <c r="A22" s="146" t="s">
        <v>9</v>
      </c>
      <c r="B22" s="147"/>
      <c r="C22" s="122" t="s">
        <v>10</v>
      </c>
      <c r="D22" s="2" t="s">
        <v>42</v>
      </c>
      <c r="E22" s="2" t="s">
        <v>7</v>
      </c>
      <c r="F22" s="123" t="s">
        <v>8</v>
      </c>
      <c r="G22" s="124" t="s">
        <v>36</v>
      </c>
      <c r="H22" s="123" t="s">
        <v>6</v>
      </c>
      <c r="I22" s="124" t="s">
        <v>32</v>
      </c>
      <c r="J22" s="123" t="s">
        <v>30</v>
      </c>
      <c r="K22" s="124" t="s">
        <v>1</v>
      </c>
    </row>
    <row r="23" spans="1:11" x14ac:dyDescent="0.4">
      <c r="A23" s="156" t="s">
        <v>38</v>
      </c>
      <c r="B23" s="151" t="s">
        <v>22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 x14ac:dyDescent="0.4">
      <c r="A24" s="149"/>
      <c r="B24" s="152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 x14ac:dyDescent="0.45">
      <c r="A25" s="149"/>
      <c r="B25" s="153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 x14ac:dyDescent="0.4">
      <c r="A26" s="149"/>
      <c r="B26" s="155" t="s">
        <v>17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 x14ac:dyDescent="0.4">
      <c r="A27" s="149"/>
      <c r="B27" s="152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 x14ac:dyDescent="0.45">
      <c r="A28" s="149"/>
      <c r="B28" s="152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 x14ac:dyDescent="0.4">
      <c r="A29" s="149"/>
      <c r="B29" s="151" t="s">
        <v>18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 x14ac:dyDescent="0.4">
      <c r="A30" s="149"/>
      <c r="B30" s="152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 x14ac:dyDescent="0.45">
      <c r="A31" s="149"/>
      <c r="B31" s="153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 x14ac:dyDescent="0.4">
      <c r="A32" s="149"/>
      <c r="B32" s="151" t="s">
        <v>19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 x14ac:dyDescent="0.4">
      <c r="A33" s="149"/>
      <c r="B33" s="152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 x14ac:dyDescent="0.45">
      <c r="A34" s="149"/>
      <c r="B34" s="153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 x14ac:dyDescent="0.4">
      <c r="A35" s="149"/>
      <c r="B35" s="164" t="s">
        <v>20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 x14ac:dyDescent="0.4">
      <c r="A36" s="149"/>
      <c r="B36" s="165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 x14ac:dyDescent="0.45">
      <c r="A37" s="150"/>
      <c r="B37" s="166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 x14ac:dyDescent="0.4">
      <c r="A38" s="142" t="s">
        <v>39</v>
      </c>
      <c r="B38" s="143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26">
        <f>I23+I26+I29+I32+I35</f>
        <v>1567</v>
      </c>
      <c r="J38" s="114">
        <v>1018</v>
      </c>
      <c r="K38" s="19">
        <f>SUM(D38:J38)</f>
        <v>29376</v>
      </c>
    </row>
    <row r="39" spans="1:11" x14ac:dyDescent="0.4">
      <c r="A39" s="142"/>
      <c r="B39" s="143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29">
        <f>I24+I27+I30+I33+I36</f>
        <v>1040</v>
      </c>
      <c r="J39" s="115">
        <v>714</v>
      </c>
      <c r="K39" s="21">
        <f>SUM(D39:J39)</f>
        <v>20043</v>
      </c>
    </row>
    <row r="40" spans="1:11" ht="15" thickBot="1" x14ac:dyDescent="0.45">
      <c r="A40" s="144"/>
      <c r="B40" s="145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3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 x14ac:dyDescent="0.45">
      <c r="E41" s="139"/>
      <c r="G41" s="140"/>
      <c r="I41" s="141"/>
    </row>
    <row r="42" spans="1:11" ht="37.799999999999997" customHeight="1" thickBot="1" x14ac:dyDescent="0.45">
      <c r="A42" s="146" t="s">
        <v>9</v>
      </c>
      <c r="B42" s="147"/>
      <c r="C42" s="122" t="s">
        <v>10</v>
      </c>
      <c r="D42" s="2" t="s">
        <v>2</v>
      </c>
      <c r="E42" s="2" t="s">
        <v>7</v>
      </c>
      <c r="F42" s="123" t="s">
        <v>8</v>
      </c>
      <c r="G42" s="124" t="s">
        <v>36</v>
      </c>
      <c r="H42" s="123" t="s">
        <v>6</v>
      </c>
      <c r="I42" s="124" t="s">
        <v>29</v>
      </c>
      <c r="J42" s="123" t="s">
        <v>30</v>
      </c>
      <c r="K42" s="124" t="s">
        <v>1</v>
      </c>
    </row>
    <row r="43" spans="1:11" x14ac:dyDescent="0.4">
      <c r="A43" s="156" t="s">
        <v>43</v>
      </c>
      <c r="B43" s="151" t="s">
        <v>23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 x14ac:dyDescent="0.4">
      <c r="A44" s="149"/>
      <c r="B44" s="152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 x14ac:dyDescent="0.45">
      <c r="A45" s="149"/>
      <c r="B45" s="153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 x14ac:dyDescent="0.4">
      <c r="A46" s="149"/>
      <c r="B46" s="155" t="s">
        <v>24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 x14ac:dyDescent="0.4">
      <c r="A47" s="149"/>
      <c r="B47" s="152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 x14ac:dyDescent="0.45">
      <c r="A48" s="149"/>
      <c r="B48" s="152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 x14ac:dyDescent="0.4">
      <c r="A49" s="149"/>
      <c r="B49" s="151" t="s">
        <v>25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 x14ac:dyDescent="0.4">
      <c r="A50" s="149"/>
      <c r="B50" s="152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 x14ac:dyDescent="0.45">
      <c r="A51" s="149"/>
      <c r="B51" s="153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 x14ac:dyDescent="0.4">
      <c r="A52" s="149"/>
      <c r="B52" s="151" t="s">
        <v>26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 x14ac:dyDescent="0.4">
      <c r="A53" s="149"/>
      <c r="B53" s="152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 x14ac:dyDescent="0.45">
      <c r="A54" s="149"/>
      <c r="B54" s="153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 x14ac:dyDescent="0.4">
      <c r="A55" s="149"/>
      <c r="B55" s="151" t="s">
        <v>27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 x14ac:dyDescent="0.4">
      <c r="A56" s="149"/>
      <c r="B56" s="152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 x14ac:dyDescent="0.45">
      <c r="A57" s="150"/>
      <c r="B57" s="153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 x14ac:dyDescent="0.4">
      <c r="A58" s="142" t="s">
        <v>39</v>
      </c>
      <c r="B58" s="143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26">
        <f>I43+I46+I49+I52+I55</f>
        <v>1710</v>
      </c>
      <c r="J58" s="114">
        <v>1267</v>
      </c>
      <c r="K58" s="19">
        <f>SUM(D58:J58)</f>
        <v>33133</v>
      </c>
    </row>
    <row r="59" spans="1:11" x14ac:dyDescent="0.4">
      <c r="A59" s="142"/>
      <c r="B59" s="143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29">
        <f>I44+I47+I50+I53+I56</f>
        <v>1318</v>
      </c>
      <c r="J59" s="115">
        <v>892</v>
      </c>
      <c r="K59" s="21">
        <f>SUM(D59:J59)</f>
        <v>24181</v>
      </c>
    </row>
    <row r="60" spans="1:11" ht="15" thickBot="1" x14ac:dyDescent="0.45">
      <c r="A60" s="144"/>
      <c r="B60" s="145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33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 x14ac:dyDescent="0.45">
      <c r="I61" s="141"/>
    </row>
    <row r="62" spans="1:11" ht="37.200000000000003" customHeight="1" thickBot="1" x14ac:dyDescent="0.45">
      <c r="A62" s="146" t="s">
        <v>9</v>
      </c>
      <c r="B62" s="147"/>
      <c r="C62" s="122" t="s">
        <v>10</v>
      </c>
      <c r="D62" s="2" t="s">
        <v>42</v>
      </c>
      <c r="E62" s="2" t="s">
        <v>7</v>
      </c>
      <c r="F62" s="123" t="s">
        <v>8</v>
      </c>
      <c r="G62" s="124" t="s">
        <v>36</v>
      </c>
      <c r="H62" s="123" t="s">
        <v>6</v>
      </c>
      <c r="I62" s="124" t="s">
        <v>33</v>
      </c>
      <c r="J62" s="123" t="s">
        <v>30</v>
      </c>
      <c r="K62" s="124" t="s">
        <v>1</v>
      </c>
    </row>
    <row r="63" spans="1:11" x14ac:dyDescent="0.4">
      <c r="A63" s="148" t="s">
        <v>41</v>
      </c>
      <c r="B63" s="186" t="s">
        <v>28</v>
      </c>
      <c r="C63" s="182" t="s">
        <v>3</v>
      </c>
      <c r="D63" s="189">
        <v>2751</v>
      </c>
      <c r="E63" s="189">
        <v>1350</v>
      </c>
      <c r="F63" s="189">
        <v>1280</v>
      </c>
      <c r="G63" s="189">
        <v>1367</v>
      </c>
      <c r="H63" s="189">
        <v>71</v>
      </c>
      <c r="I63" s="190">
        <v>314</v>
      </c>
      <c r="J63" s="191">
        <v>204</v>
      </c>
      <c r="K63" s="192">
        <f>SUM(D63:J63)</f>
        <v>7337</v>
      </c>
    </row>
    <row r="64" spans="1:11" x14ac:dyDescent="0.4">
      <c r="A64" s="149"/>
      <c r="B64" s="154"/>
      <c r="C64" s="181" t="s">
        <v>0</v>
      </c>
      <c r="D64" s="193">
        <v>1953</v>
      </c>
      <c r="E64" s="193">
        <v>1075</v>
      </c>
      <c r="F64" s="193">
        <v>852</v>
      </c>
      <c r="G64" s="193">
        <v>1111</v>
      </c>
      <c r="H64" s="193">
        <v>44</v>
      </c>
      <c r="I64" s="194">
        <v>271</v>
      </c>
      <c r="J64" s="195">
        <v>143</v>
      </c>
      <c r="K64" s="188">
        <f>SUM(D64:J64)</f>
        <v>5449</v>
      </c>
    </row>
    <row r="65" spans="1:11" ht="15" thickBot="1" x14ac:dyDescent="0.45">
      <c r="A65" s="149"/>
      <c r="B65" s="187"/>
      <c r="C65" s="183" t="s">
        <v>4</v>
      </c>
      <c r="D65" s="184">
        <v>0.71</v>
      </c>
      <c r="E65" s="184">
        <v>0.79600000000000004</v>
      </c>
      <c r="F65" s="184">
        <f>F64/F63</f>
        <v>0.66562500000000002</v>
      </c>
      <c r="G65" s="184">
        <v>0.81299999999999994</v>
      </c>
      <c r="H65" s="184">
        <v>0.61899999999999999</v>
      </c>
      <c r="I65" s="196">
        <v>0.86299999999999999</v>
      </c>
      <c r="J65" s="197">
        <f>J64/J63</f>
        <v>0.7009803921568627</v>
      </c>
      <c r="K65" s="185">
        <f>K64/K63</f>
        <v>0.74267411748671119</v>
      </c>
    </row>
    <row r="66" spans="1:11" x14ac:dyDescent="0.4">
      <c r="A66" s="149"/>
      <c r="B66" s="155" t="s">
        <v>31</v>
      </c>
      <c r="C66" s="167" t="s">
        <v>3</v>
      </c>
      <c r="D66" s="13"/>
      <c r="E66" s="41"/>
      <c r="F66" s="41"/>
      <c r="G66" s="42"/>
      <c r="H66" s="100"/>
      <c r="I66" s="69"/>
      <c r="J66" s="94"/>
      <c r="K66" s="82"/>
    </row>
    <row r="67" spans="1:11" x14ac:dyDescent="0.4">
      <c r="A67" s="149"/>
      <c r="B67" s="152"/>
      <c r="C67" s="168" t="s">
        <v>0</v>
      </c>
      <c r="D67" s="11"/>
      <c r="E67" s="31"/>
      <c r="F67" s="31"/>
      <c r="G67" s="26"/>
      <c r="H67" s="32"/>
      <c r="I67" s="95"/>
      <c r="J67" s="93"/>
      <c r="K67" s="84"/>
    </row>
    <row r="68" spans="1:11" ht="15" thickBot="1" x14ac:dyDescent="0.45">
      <c r="A68" s="149"/>
      <c r="B68" s="152"/>
      <c r="C68" s="169" t="s">
        <v>4</v>
      </c>
      <c r="D68" s="171"/>
      <c r="E68" s="172"/>
      <c r="F68" s="172"/>
      <c r="G68" s="173"/>
      <c r="H68" s="101"/>
      <c r="I68" s="170"/>
      <c r="J68" s="174"/>
      <c r="K68" s="180"/>
    </row>
    <row r="69" spans="1:11" x14ac:dyDescent="0.4">
      <c r="A69" s="149"/>
      <c r="B69" s="151" t="s">
        <v>34</v>
      </c>
      <c r="C69" s="167" t="s">
        <v>3</v>
      </c>
      <c r="D69" s="48"/>
      <c r="E69" s="49"/>
      <c r="F69" s="50"/>
      <c r="G69" s="49"/>
      <c r="H69" s="29"/>
      <c r="I69" s="29"/>
      <c r="J69" s="29"/>
      <c r="K69" s="82"/>
    </row>
    <row r="70" spans="1:11" x14ac:dyDescent="0.4">
      <c r="A70" s="149"/>
      <c r="B70" s="152"/>
      <c r="C70" s="168" t="s">
        <v>0</v>
      </c>
      <c r="D70" s="26"/>
      <c r="E70" s="32"/>
      <c r="F70" s="51"/>
      <c r="G70" s="32"/>
      <c r="H70" s="31"/>
      <c r="I70" s="95"/>
      <c r="J70" s="95"/>
      <c r="K70" s="84"/>
    </row>
    <row r="71" spans="1:11" ht="15" thickBot="1" x14ac:dyDescent="0.45">
      <c r="A71" s="149"/>
      <c r="B71" s="153"/>
      <c r="C71" s="169" t="s">
        <v>4</v>
      </c>
      <c r="D71" s="175"/>
      <c r="E71" s="176"/>
      <c r="F71" s="179"/>
      <c r="G71" s="177"/>
      <c r="H71" s="178"/>
      <c r="I71" s="178"/>
      <c r="J71" s="178"/>
      <c r="K71" s="180"/>
    </row>
    <row r="72" spans="1:11" x14ac:dyDescent="0.4">
      <c r="A72" s="149"/>
      <c r="B72" s="155" t="s">
        <v>35</v>
      </c>
      <c r="C72" s="23" t="s">
        <v>3</v>
      </c>
      <c r="D72" s="10"/>
      <c r="E72" s="29"/>
      <c r="F72" s="30"/>
      <c r="G72" s="29"/>
      <c r="H72" s="37"/>
      <c r="I72" s="37"/>
      <c r="J72" s="37"/>
      <c r="K72" s="82"/>
    </row>
    <row r="73" spans="1:11" x14ac:dyDescent="0.4">
      <c r="A73" s="149"/>
      <c r="B73" s="152"/>
      <c r="C73" s="25" t="s">
        <v>0</v>
      </c>
      <c r="D73" s="11"/>
      <c r="E73" s="31"/>
      <c r="F73" s="32"/>
      <c r="G73" s="31"/>
      <c r="H73" s="38"/>
      <c r="I73" s="93"/>
      <c r="J73" s="93"/>
      <c r="K73" s="84"/>
    </row>
    <row r="74" spans="1:11" ht="15" thickBot="1" x14ac:dyDescent="0.45">
      <c r="A74" s="150"/>
      <c r="B74" s="153"/>
      <c r="C74" s="27" t="s">
        <v>4</v>
      </c>
      <c r="D74" s="12"/>
      <c r="E74" s="35"/>
      <c r="F74" s="34"/>
      <c r="G74" s="28"/>
      <c r="H74" s="59"/>
      <c r="I74" s="59"/>
      <c r="J74" s="59"/>
      <c r="K74" s="180"/>
    </row>
    <row r="75" spans="1:11" x14ac:dyDescent="0.4">
      <c r="A75" s="142" t="s">
        <v>39</v>
      </c>
      <c r="B75" s="143"/>
      <c r="C75" s="118" t="s">
        <v>5</v>
      </c>
      <c r="D75" s="119">
        <f>D63+D66+D69+D72</f>
        <v>2751</v>
      </c>
      <c r="E75" s="119">
        <f t="shared" ref="E75:H75" si="3">E63+E66+E69+E72</f>
        <v>1350</v>
      </c>
      <c r="F75" s="119">
        <f t="shared" si="3"/>
        <v>1280</v>
      </c>
      <c r="G75" s="119">
        <f t="shared" si="3"/>
        <v>1367</v>
      </c>
      <c r="H75" s="119">
        <f t="shared" si="3"/>
        <v>71</v>
      </c>
      <c r="I75" s="119">
        <f t="shared" ref="I75:J75" si="4">I63+I66+I69+I72</f>
        <v>314</v>
      </c>
      <c r="J75" s="119">
        <f t="shared" si="4"/>
        <v>204</v>
      </c>
      <c r="K75" s="119">
        <f t="shared" ref="K75" si="5">K63+K66+K69+K72</f>
        <v>7337</v>
      </c>
    </row>
    <row r="76" spans="1:11" x14ac:dyDescent="0.4">
      <c r="A76" s="142"/>
      <c r="B76" s="143"/>
      <c r="C76" s="20" t="s">
        <v>0</v>
      </c>
      <c r="D76" s="21">
        <f>D64+D67+D70+D73</f>
        <v>1953</v>
      </c>
      <c r="E76" s="21">
        <f t="shared" ref="E76:H76" si="6">E64+E67+E70+E73</f>
        <v>1075</v>
      </c>
      <c r="F76" s="21">
        <f t="shared" si="6"/>
        <v>852</v>
      </c>
      <c r="G76" s="21">
        <f t="shared" si="6"/>
        <v>1111</v>
      </c>
      <c r="H76" s="21">
        <f t="shared" si="6"/>
        <v>44</v>
      </c>
      <c r="I76" s="21">
        <f t="shared" ref="I76:J76" si="7">I64+I67+I70+I73</f>
        <v>271</v>
      </c>
      <c r="J76" s="21">
        <f t="shared" si="7"/>
        <v>143</v>
      </c>
      <c r="K76" s="21">
        <f t="shared" ref="K76" si="8">K64+K67+K70+K73</f>
        <v>5449</v>
      </c>
    </row>
    <row r="77" spans="1:11" ht="15" thickBot="1" x14ac:dyDescent="0.45">
      <c r="A77" s="144"/>
      <c r="B77" s="145"/>
      <c r="C77" s="22" t="s">
        <v>4</v>
      </c>
      <c r="D77" s="86">
        <f>D76/D75</f>
        <v>0.70992366412213737</v>
      </c>
      <c r="E77" s="86">
        <f t="shared" ref="E77:H77" si="9">E76/E75</f>
        <v>0.79629629629629628</v>
      </c>
      <c r="F77" s="86">
        <f t="shared" si="9"/>
        <v>0.66562500000000002</v>
      </c>
      <c r="G77" s="86">
        <f t="shared" si="9"/>
        <v>0.81272860277980985</v>
      </c>
      <c r="H77" s="86">
        <f t="shared" si="9"/>
        <v>0.61971830985915488</v>
      </c>
      <c r="I77" s="86">
        <f t="shared" ref="I77:J77" si="10">I76/I75</f>
        <v>0.86305732484076436</v>
      </c>
      <c r="J77" s="86">
        <f t="shared" si="10"/>
        <v>0.7009803921568627</v>
      </c>
      <c r="K77" s="86">
        <f t="shared" ref="K77" si="11">K76/K75</f>
        <v>0.74267411748671119</v>
      </c>
    </row>
  </sheetData>
  <mergeCells count="33"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  <mergeCell ref="A1:C1"/>
    <mergeCell ref="A22:B22"/>
    <mergeCell ref="A18:B20"/>
    <mergeCell ref="B12:B14"/>
    <mergeCell ref="D1:J1"/>
    <mergeCell ref="A58:B60"/>
    <mergeCell ref="A42:B42"/>
    <mergeCell ref="A43:A57"/>
    <mergeCell ref="B43:B45"/>
    <mergeCell ref="B46:B48"/>
    <mergeCell ref="B49:B51"/>
    <mergeCell ref="B52:B54"/>
    <mergeCell ref="B55:B57"/>
    <mergeCell ref="A75:B77"/>
    <mergeCell ref="A62:B62"/>
    <mergeCell ref="A63:A74"/>
    <mergeCell ref="B63:B65"/>
    <mergeCell ref="B66:B68"/>
    <mergeCell ref="B69:B71"/>
    <mergeCell ref="B72:B7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자료(4월10일주실적Raw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2023-05-01T08:31:51Z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