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4월10일주실적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9" l="1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<sst xmlns="http://schemas.openxmlformats.org/spreadsheetml/2006/main" count="174" uniqueCount="51">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</sst>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  <font>
      <sz val="10"/>
      <color rgb="FF222222"/>
      <name val="현대산스 Text Light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41" fontId="8" fillId="7" borderId="9" xfId="2" applyFont="1" applyFill="1" applyBorder="1" applyAlignment="1">
      <alignment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10" xfId="2" applyFont="1" applyFill="1" applyBorder="1" applyAlignment="1">
      <alignment vertical="center" wrapText="1"/>
    </xf>
    <xf numFmtId="41" fontId="7" fillId="7" borderId="23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9" fontId="7" fillId="7" borderId="4" xfId="1" applyNumberFormat="1" applyFont="1" applyFill="1" applyBorder="1" applyAlignment="1">
      <alignment vertical="center" wrapText="1"/>
    </xf>
    <xf numFmtId="9" fontId="7" fillId="7" borderId="7" xfId="1" applyNumberFormat="1" applyFont="1" applyFill="1" applyBorder="1" applyAlignment="1">
      <alignment vertical="center" wrapText="1"/>
    </xf>
    <xf numFmtId="9" fontId="7" fillId="7" borderId="25" xfId="1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9" fillId="7" borderId="19" xfId="0" applyFont="1" applyFill="1" applyBorder="1" applyAlignment="1">
      <alignment horizontal="center" vertical="center" wrapText="1"/>
    </xf>
    <xf numFmtId="41" fontId="7" fillId="7" borderId="30" xfId="2" applyFont="1" applyFill="1" applyBorder="1">
      <alignment vertical="center"/>
    </xf>
    <xf numFmtId="3" fontId="13" fillId="7" borderId="36" xfId="0" applyNumberFormat="1" applyFont="1" applyFill="1" applyBorder="1" applyAlignment="1">
      <alignment horizontal="right" vertical="center" wrapText="1"/>
    </xf>
    <xf numFmtId="41" fontId="7" fillId="7" borderId="1" xfId="2" applyFont="1" applyFill="1" applyBorder="1">
      <alignment vertical="center"/>
    </xf>
    <xf numFmtId="41" fontId="7" fillId="7" borderId="1" xfId="2" applyFont="1" applyFill="1" applyBorder="1" applyAlignment="1">
      <alignment horizontal="center" vertical="center"/>
    </xf>
    <xf numFmtId="41" fontId="8" fillId="7" borderId="28" xfId="2" applyFont="1" applyFill="1" applyBorder="1">
      <alignment vertical="center"/>
    </xf>
    <xf numFmtId="0" fontId="8" fillId="7" borderId="2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horizontal="right" vertical="center" wrapText="1"/>
    </xf>
    <xf numFmtId="41" fontId="8" fillId="7" borderId="2" xfId="2" applyFont="1" applyFill="1" applyBorder="1">
      <alignment vertical="center"/>
    </xf>
    <xf numFmtId="41" fontId="8" fillId="7" borderId="13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horizontal="center" vertical="center"/>
    </xf>
    <xf numFmtId="9" fontId="7" fillId="7" borderId="29" xfId="1" applyNumberFormat="1" applyFont="1" applyFill="1" applyBorder="1">
      <alignment vertical="center"/>
    </xf>
    <xf numFmtId="9" fontId="7" fillId="7" borderId="4" xfId="0" applyNumberFormat="1" applyFont="1" applyFill="1" applyBorder="1" applyAlignment="1">
      <alignment vertical="center" wrapText="1"/>
    </xf>
    <xf numFmtId="9" fontId="13" fillId="7" borderId="37" xfId="0" applyNumberFormat="1" applyFont="1" applyFill="1" applyBorder="1" applyAlignment="1">
      <alignment horizontal="right" vertical="center" wrapText="1"/>
    </xf>
    <xf numFmtId="9" fontId="7" fillId="7" borderId="4" xfId="1" applyNumberFormat="1" applyFont="1" applyFill="1" applyBorder="1">
      <alignment vertical="center"/>
    </xf>
    <xf numFmtId="9" fontId="7" fillId="7" borderId="4" xfId="1" applyNumberFormat="1" applyFont="1" applyFill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76" workbookViewId="0">
      <selection activeCell="I106" sqref="I106"/>
    </sheetView>
  </sheetViews>
  <sheetFormatPr defaultRowHeight="14.4"/>
  <cols>
    <col min="1" max="1" width="8.796875" style="126"/>
    <col min="2" max="2" width="11.19921875" style="126" customWidth="1"/>
    <col min="3" max="4" width="16" style="126" customWidth="1"/>
    <col min="5" max="10" width="14.19921875" style="126" customWidth="1"/>
    <col min="11" max="11" width="17.5" style="126" customWidth="1"/>
    <col min="12" max="16384" width="8.796875" style="126"/>
  </cols>
  <sheetData>
    <row r="1" spans="1:11" ht="64.2" customHeight="1" thickBot="1">
      <c r="A1" s="182" t="s">
        <v>11</v>
      </c>
      <c r="B1" s="183"/>
      <c r="C1" s="183"/>
      <c r="D1" s="182" t="s">
        <v>50</v>
      </c>
      <c r="E1" s="183"/>
      <c r="F1" s="183"/>
      <c r="G1" s="183"/>
      <c r="H1" s="183"/>
      <c r="I1" s="183"/>
      <c r="J1" s="188"/>
      <c r="K1" s="125" t="s">
        <v>43</v>
      </c>
    </row>
    <row r="2" spans="1:11" ht="35.4" customHeight="1" thickBot="1">
      <c r="A2" s="170" t="s">
        <v>9</v>
      </c>
      <c r="B2" s="171"/>
      <c r="C2" s="127" t="s">
        <v>10</v>
      </c>
      <c r="D2" s="2" t="s">
        <v>2</v>
      </c>
      <c r="E2" s="2" t="s">
        <v>7</v>
      </c>
      <c r="F2" s="128" t="s">
        <v>8</v>
      </c>
      <c r="G2" s="129" t="s">
        <v>35</v>
      </c>
      <c r="H2" s="128" t="s">
        <v>6</v>
      </c>
      <c r="I2" s="129" t="s">
        <v>28</v>
      </c>
      <c r="J2" s="128" t="s">
        <v>29</v>
      </c>
      <c r="K2" s="129" t="s">
        <v>1</v>
      </c>
    </row>
    <row r="3" spans="1:11" ht="17.399999999999999" customHeight="1">
      <c r="A3" s="172" t="s">
        <v>39</v>
      </c>
      <c r="B3" s="175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>
      <c r="A4" s="173"/>
      <c r="B4" s="176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>
      <c r="A5" s="173"/>
      <c r="B5" s="177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>
      <c r="A6" s="173"/>
      <c r="B6" s="178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>
      <c r="A7" s="173"/>
      <c r="B7" s="176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>
      <c r="A8" s="173"/>
      <c r="B8" s="176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>
      <c r="A9" s="173"/>
      <c r="B9" s="175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>
      <c r="A10" s="173"/>
      <c r="B10" s="176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>
      <c r="A11" s="173"/>
      <c r="B11" s="177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>
      <c r="A12" s="173"/>
      <c r="B12" s="175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>
      <c r="A13" s="173"/>
      <c r="B13" s="176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>
      <c r="A14" s="173"/>
      <c r="B14" s="177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>
      <c r="A15" s="173"/>
      <c r="B15" s="175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>
      <c r="A16" s="173"/>
      <c r="B16" s="176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>
      <c r="A17" s="174"/>
      <c r="B17" s="177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>
      <c r="A18" s="184" t="s">
        <v>36</v>
      </c>
      <c r="B18" s="185"/>
      <c r="C18" s="130" t="s">
        <v>5</v>
      </c>
      <c r="D18" s="131">
        <v>11382</v>
      </c>
      <c r="E18" s="131">
        <v>6814</v>
      </c>
      <c r="F18" s="131">
        <v>4512</v>
      </c>
      <c r="G18" s="131">
        <v>5359</v>
      </c>
      <c r="H18" s="131">
        <v>318</v>
      </c>
      <c r="I18" s="131">
        <f>I3+I6+I9+I12+I15</f>
        <v>1663</v>
      </c>
      <c r="J18" s="132">
        <v>748</v>
      </c>
      <c r="K18" s="19">
        <f>SUM(D18:J18)</f>
        <v>30796</v>
      </c>
    </row>
    <row r="19" spans="1:11">
      <c r="A19" s="184"/>
      <c r="B19" s="185"/>
      <c r="C19" s="133" t="s">
        <v>0</v>
      </c>
      <c r="D19" s="134">
        <v>6169</v>
      </c>
      <c r="E19" s="134">
        <v>4603</v>
      </c>
      <c r="F19" s="134">
        <v>2482</v>
      </c>
      <c r="G19" s="134">
        <v>3440</v>
      </c>
      <c r="H19" s="134">
        <v>120</v>
      </c>
      <c r="I19" s="134">
        <f>I4+I7+I10+I13+I16</f>
        <v>1008</v>
      </c>
      <c r="J19" s="135">
        <v>501</v>
      </c>
      <c r="K19" s="21">
        <f>SUM(D19:J19)</f>
        <v>18323</v>
      </c>
    </row>
    <row r="20" spans="1:11" ht="15" thickBot="1">
      <c r="A20" s="186"/>
      <c r="B20" s="187"/>
      <c r="C20" s="136" t="s">
        <v>4</v>
      </c>
      <c r="D20" s="137">
        <v>0.54199613424705673</v>
      </c>
      <c r="E20" s="137">
        <v>0.67552098620487233</v>
      </c>
      <c r="F20" s="137">
        <v>0.55008865248226946</v>
      </c>
      <c r="G20" s="137">
        <v>0.64191080425452507</v>
      </c>
      <c r="H20" s="137">
        <v>0.37735849056603776</v>
      </c>
      <c r="I20" s="138">
        <f>I19/I18</f>
        <v>0.60613349368610947</v>
      </c>
      <c r="J20" s="139">
        <f>J19/J18</f>
        <v>0.6697860962566845</v>
      </c>
      <c r="K20" s="140">
        <f>K19/K18</f>
        <v>0.59497986751526177</v>
      </c>
    </row>
    <row r="21" spans="1:11" ht="15" thickBot="1">
      <c r="A21" s="141"/>
      <c r="B21" s="141"/>
      <c r="C21" s="142"/>
      <c r="D21" s="143"/>
      <c r="E21" s="143"/>
      <c r="F21" s="143"/>
      <c r="G21" s="143"/>
      <c r="H21" s="143"/>
      <c r="I21" s="143"/>
      <c r="J21" s="143"/>
      <c r="K21" s="143"/>
    </row>
    <row r="22" spans="1:11" ht="39" customHeight="1" thickBot="1">
      <c r="A22" s="170" t="s">
        <v>9</v>
      </c>
      <c r="B22" s="171"/>
      <c r="C22" s="127" t="s">
        <v>10</v>
      </c>
      <c r="D22" s="2" t="s">
        <v>41</v>
      </c>
      <c r="E22" s="2" t="s">
        <v>7</v>
      </c>
      <c r="F22" s="128" t="s">
        <v>8</v>
      </c>
      <c r="G22" s="129" t="s">
        <v>35</v>
      </c>
      <c r="H22" s="128" t="s">
        <v>6</v>
      </c>
      <c r="I22" s="129" t="s">
        <v>31</v>
      </c>
      <c r="J22" s="128" t="s">
        <v>29</v>
      </c>
      <c r="K22" s="129" t="s">
        <v>1</v>
      </c>
    </row>
    <row r="23" spans="1:11">
      <c r="A23" s="172" t="s">
        <v>37</v>
      </c>
      <c r="B23" s="175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>
      <c r="A24" s="173"/>
      <c r="B24" s="176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>
      <c r="A25" s="173"/>
      <c r="B25" s="177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>
      <c r="A26" s="173"/>
      <c r="B26" s="178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>
      <c r="A27" s="173"/>
      <c r="B27" s="176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>
      <c r="A28" s="173"/>
      <c r="B28" s="176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>
      <c r="A29" s="173"/>
      <c r="B29" s="175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>
      <c r="A30" s="173"/>
      <c r="B30" s="176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>
      <c r="A31" s="173"/>
      <c r="B31" s="177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>
      <c r="A32" s="173"/>
      <c r="B32" s="175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>
      <c r="A33" s="173"/>
      <c r="B33" s="176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>
      <c r="A34" s="173"/>
      <c r="B34" s="177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>
      <c r="A35" s="173"/>
      <c r="B35" s="189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>
      <c r="A36" s="173"/>
      <c r="B36" s="190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>
      <c r="A37" s="174"/>
      <c r="B37" s="191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>
      <c r="A38" s="166" t="s">
        <v>38</v>
      </c>
      <c r="B38" s="167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1">
        <f>I23+I26+I29+I32+I35</f>
        <v>1567</v>
      </c>
      <c r="J38" s="114">
        <v>1018</v>
      </c>
      <c r="K38" s="19">
        <f>SUM(D38:J38)</f>
        <v>29376</v>
      </c>
    </row>
    <row r="39" spans="1:11">
      <c r="A39" s="166"/>
      <c r="B39" s="167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4">
        <f>I24+I27+I30+I33+I36</f>
        <v>1040</v>
      </c>
      <c r="J39" s="115">
        <v>714</v>
      </c>
      <c r="K39" s="21">
        <f>SUM(D39:J39)</f>
        <v>20043</v>
      </c>
    </row>
    <row r="40" spans="1:11" ht="15" thickBot="1">
      <c r="A40" s="168"/>
      <c r="B40" s="169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8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>
      <c r="E41" s="144"/>
      <c r="G41" s="145"/>
      <c r="I41" s="146"/>
    </row>
    <row r="42" spans="1:11" ht="37.799999999999997" customHeight="1" thickBot="1">
      <c r="A42" s="170" t="s">
        <v>9</v>
      </c>
      <c r="B42" s="171"/>
      <c r="C42" s="127" t="s">
        <v>10</v>
      </c>
      <c r="D42" s="2" t="s">
        <v>2</v>
      </c>
      <c r="E42" s="2" t="s">
        <v>7</v>
      </c>
      <c r="F42" s="128" t="s">
        <v>8</v>
      </c>
      <c r="G42" s="129" t="s">
        <v>35</v>
      </c>
      <c r="H42" s="128" t="s">
        <v>6</v>
      </c>
      <c r="I42" s="129" t="s">
        <v>28</v>
      </c>
      <c r="J42" s="128" t="s">
        <v>29</v>
      </c>
      <c r="K42" s="129" t="s">
        <v>1</v>
      </c>
    </row>
    <row r="43" spans="1:11">
      <c r="A43" s="172" t="s">
        <v>42</v>
      </c>
      <c r="B43" s="175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>
      <c r="A44" s="173"/>
      <c r="B44" s="176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>
      <c r="A45" s="173"/>
      <c r="B45" s="177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>
      <c r="A46" s="173"/>
      <c r="B46" s="178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>
      <c r="A47" s="173"/>
      <c r="B47" s="176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>
      <c r="A48" s="173"/>
      <c r="B48" s="176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>
      <c r="A49" s="173"/>
      <c r="B49" s="175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>
      <c r="A50" s="173"/>
      <c r="B50" s="176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>
      <c r="A51" s="173"/>
      <c r="B51" s="177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>
      <c r="A52" s="173"/>
      <c r="B52" s="175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>
      <c r="A53" s="173"/>
      <c r="B53" s="176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>
      <c r="A54" s="173"/>
      <c r="B54" s="177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>
      <c r="A55" s="173"/>
      <c r="B55" s="175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>
      <c r="A56" s="173"/>
      <c r="B56" s="176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>
      <c r="A57" s="174"/>
      <c r="B57" s="177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>
      <c r="A58" s="166" t="s">
        <v>38</v>
      </c>
      <c r="B58" s="167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1">
        <f>I43+I46+I49+I52+I55</f>
        <v>1710</v>
      </c>
      <c r="J58" s="114">
        <v>1267</v>
      </c>
      <c r="K58" s="19">
        <f>SUM(D58:J58)</f>
        <v>33133</v>
      </c>
    </row>
    <row r="59" spans="1:11">
      <c r="A59" s="166"/>
      <c r="B59" s="167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4">
        <f>I44+I47+I50+I53+I56</f>
        <v>1318</v>
      </c>
      <c r="J59" s="115">
        <v>892</v>
      </c>
      <c r="K59" s="21">
        <f>SUM(D59:J59)</f>
        <v>24181</v>
      </c>
    </row>
    <row r="60" spans="1:11" ht="15" thickBot="1">
      <c r="A60" s="168"/>
      <c r="B60" s="169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8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>
      <c r="I61" s="146"/>
    </row>
    <row r="62" spans="1:11" ht="37.200000000000003" customHeight="1" thickBot="1">
      <c r="A62" s="170" t="s">
        <v>9</v>
      </c>
      <c r="B62" s="171"/>
      <c r="C62" s="127" t="s">
        <v>10</v>
      </c>
      <c r="D62" s="2" t="s">
        <v>41</v>
      </c>
      <c r="E62" s="2" t="s">
        <v>7</v>
      </c>
      <c r="F62" s="128" t="s">
        <v>8</v>
      </c>
      <c r="G62" s="129" t="s">
        <v>35</v>
      </c>
      <c r="H62" s="128" t="s">
        <v>6</v>
      </c>
      <c r="I62" s="129" t="s">
        <v>32</v>
      </c>
      <c r="J62" s="128" t="s">
        <v>29</v>
      </c>
      <c r="K62" s="129" t="s">
        <v>1</v>
      </c>
    </row>
    <row r="63" spans="1:11">
      <c r="A63" s="179" t="s">
        <v>40</v>
      </c>
      <c r="B63" s="175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>
      <c r="A64" s="173"/>
      <c r="B64" s="176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>
      <c r="A65" s="173"/>
      <c r="B65" s="177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>
      <c r="A66" s="173"/>
      <c r="B66" s="178" t="s">
        <v>30</v>
      </c>
      <c r="C66" s="147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>
      <c r="A67" s="173"/>
      <c r="B67" s="176"/>
      <c r="C67" s="148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>
      <c r="A68" s="173"/>
      <c r="B68" s="176"/>
      <c r="C68" s="149" t="s">
        <v>4</v>
      </c>
      <c r="D68" s="151">
        <v>0.69199999999999995</v>
      </c>
      <c r="E68" s="152">
        <v>0.79500000000000004</v>
      </c>
      <c r="F68" s="152">
        <v>0.63600000000000001</v>
      </c>
      <c r="G68" s="153">
        <v>0.79300000000000004</v>
      </c>
      <c r="H68" s="101">
        <v>0.67600000000000005</v>
      </c>
      <c r="I68" s="150">
        <v>0.60899999999999999</v>
      </c>
      <c r="J68" s="154">
        <f>J67/J66</f>
        <v>0.67153284671532842</v>
      </c>
      <c r="K68" s="155">
        <f>K67/K66</f>
        <v>0.71390158644796986</v>
      </c>
    </row>
    <row r="69" spans="1:11">
      <c r="A69" s="173"/>
      <c r="B69" s="175" t="s">
        <v>33</v>
      </c>
      <c r="C69" s="147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>
      <c r="A70" s="173"/>
      <c r="B70" s="176"/>
      <c r="C70" s="148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>
      <c r="A71" s="173"/>
      <c r="B71" s="177"/>
      <c r="C71" s="149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5">
        <f>K70/K69</f>
        <v>0.68727610455088228</v>
      </c>
    </row>
    <row r="72" spans="1:11">
      <c r="A72" s="173"/>
      <c r="B72" s="178" t="s">
        <v>34</v>
      </c>
      <c r="C72" s="147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>
      <c r="A73" s="173"/>
      <c r="B73" s="176"/>
      <c r="C73" s="148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>
      <c r="A74" s="174"/>
      <c r="B74" s="177"/>
      <c r="C74" s="149" t="s">
        <v>4</v>
      </c>
      <c r="D74" s="12">
        <v>0.63300000000000001</v>
      </c>
      <c r="E74" s="150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5">
        <f>K73/K72</f>
        <v>0.6551136363636364</v>
      </c>
    </row>
    <row r="75" spans="1:11">
      <c r="A75" s="166" t="s">
        <v>38</v>
      </c>
      <c r="B75" s="167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>
      <c r="A76" s="166"/>
      <c r="B76" s="167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>
      <c r="A77" s="168"/>
      <c r="B77" s="169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/>
    <row r="79" spans="1:11" ht="25.8" thickBot="1">
      <c r="A79" s="170" t="s">
        <v>9</v>
      </c>
      <c r="B79" s="171"/>
      <c r="C79" s="127" t="s">
        <v>10</v>
      </c>
      <c r="D79" s="2" t="s">
        <v>2</v>
      </c>
      <c r="E79" s="192" t="s">
        <v>7</v>
      </c>
      <c r="F79" s="128" t="s">
        <v>8</v>
      </c>
      <c r="G79" s="129" t="s">
        <v>35</v>
      </c>
      <c r="H79" s="128" t="s">
        <v>6</v>
      </c>
      <c r="I79" s="129" t="s">
        <v>28</v>
      </c>
      <c r="J79" s="128" t="s">
        <v>29</v>
      </c>
      <c r="K79" s="129" t="s">
        <v>1</v>
      </c>
    </row>
    <row r="80" spans="1:11">
      <c r="A80" s="172" t="s">
        <v>44</v>
      </c>
      <c r="B80" s="194" t="s">
        <v>45</v>
      </c>
      <c r="C80" s="157" t="s">
        <v>3</v>
      </c>
      <c r="D80" s="195">
        <v>2090</v>
      </c>
      <c r="E80" s="159">
        <v>1342</v>
      </c>
      <c r="F80" s="196">
        <v>1236</v>
      </c>
      <c r="G80" s="197">
        <v>1135</v>
      </c>
      <c r="H80" s="160">
        <v>82</v>
      </c>
      <c r="I80" s="159">
        <v>268</v>
      </c>
      <c r="J80" s="161">
        <v>87</v>
      </c>
      <c r="K80" s="198">
        <f>SUM(D80:J80)</f>
        <v>6240</v>
      </c>
    </row>
    <row r="81" spans="1:11">
      <c r="A81" s="173"/>
      <c r="B81" s="180"/>
      <c r="C81" s="156" t="s">
        <v>0</v>
      </c>
      <c r="D81" s="199">
        <v>1377</v>
      </c>
      <c r="E81" s="200">
        <v>841</v>
      </c>
      <c r="F81" s="201">
        <v>795</v>
      </c>
      <c r="G81" s="202">
        <v>919</v>
      </c>
      <c r="H81" s="124">
        <v>44</v>
      </c>
      <c r="I81" s="203">
        <v>125</v>
      </c>
      <c r="J81" s="162">
        <v>52</v>
      </c>
      <c r="K81" s="204">
        <f>SUM(D81:J81)</f>
        <v>4153</v>
      </c>
    </row>
    <row r="82" spans="1:11" ht="15" thickBot="1">
      <c r="A82" s="173"/>
      <c r="B82" s="181"/>
      <c r="C82" s="158" t="s">
        <v>4</v>
      </c>
      <c r="D82" s="205">
        <v>0.65900000000000003</v>
      </c>
      <c r="E82" s="206">
        <v>0.627</v>
      </c>
      <c r="F82" s="207">
        <v>0.64300000000000002</v>
      </c>
      <c r="G82" s="208">
        <v>0.81</v>
      </c>
      <c r="H82" s="164">
        <v>0.53600000000000003</v>
      </c>
      <c r="I82" s="163">
        <v>0.46600000000000003</v>
      </c>
      <c r="J82" s="165">
        <f>J81/J80</f>
        <v>0.5977011494252874</v>
      </c>
      <c r="K82" s="209">
        <f>K81/K80</f>
        <v>0.66554487179487176</v>
      </c>
    </row>
    <row r="83" spans="1:11">
      <c r="A83" s="173"/>
      <c r="B83" s="178" t="s">
        <v>46</v>
      </c>
      <c r="C83" s="36" t="s">
        <v>3</v>
      </c>
      <c r="D83" s="13"/>
      <c r="E83" s="69"/>
      <c r="F83" s="41"/>
      <c r="G83" s="42"/>
      <c r="H83" s="100"/>
      <c r="I83" s="69"/>
      <c r="J83" s="94"/>
      <c r="K83" s="82"/>
    </row>
    <row r="84" spans="1:11">
      <c r="A84" s="173"/>
      <c r="B84" s="176"/>
      <c r="C84" s="148" t="s">
        <v>0</v>
      </c>
      <c r="D84" s="11"/>
      <c r="E84" s="31"/>
      <c r="F84" s="31"/>
      <c r="G84" s="26"/>
      <c r="H84" s="32"/>
      <c r="I84" s="95"/>
      <c r="J84" s="93"/>
      <c r="K84" s="84"/>
    </row>
    <row r="85" spans="1:11" ht="15" thickBot="1">
      <c r="A85" s="173"/>
      <c r="B85" s="176"/>
      <c r="C85" s="33" t="s">
        <v>4</v>
      </c>
      <c r="D85" s="151"/>
      <c r="E85" s="152"/>
      <c r="F85" s="152"/>
      <c r="G85" s="153"/>
      <c r="H85" s="101"/>
      <c r="I85" s="152"/>
      <c r="J85" s="154"/>
      <c r="K85" s="155"/>
    </row>
    <row r="86" spans="1:11">
      <c r="A86" s="173"/>
      <c r="B86" s="175" t="s">
        <v>47</v>
      </c>
      <c r="C86" s="147" t="s">
        <v>5</v>
      </c>
      <c r="D86" s="48"/>
      <c r="E86" s="49"/>
      <c r="F86" s="50"/>
      <c r="G86" s="49"/>
      <c r="H86" s="102"/>
      <c r="I86" s="29"/>
      <c r="J86" s="37"/>
      <c r="K86" s="82"/>
    </row>
    <row r="87" spans="1:11">
      <c r="A87" s="173"/>
      <c r="B87" s="176"/>
      <c r="C87" s="148" t="s">
        <v>0</v>
      </c>
      <c r="D87" s="26"/>
      <c r="E87" s="32"/>
      <c r="F87" s="51"/>
      <c r="G87" s="32"/>
      <c r="H87" s="103"/>
      <c r="I87" s="95"/>
      <c r="J87" s="93"/>
      <c r="K87" s="84"/>
    </row>
    <row r="88" spans="1:11" ht="15" thickBot="1">
      <c r="A88" s="173"/>
      <c r="B88" s="177"/>
      <c r="C88" s="149" t="s">
        <v>4</v>
      </c>
      <c r="D88" s="52"/>
      <c r="E88" s="53"/>
      <c r="F88" s="58"/>
      <c r="G88" s="54"/>
      <c r="H88" s="104"/>
      <c r="I88" s="55"/>
      <c r="J88" s="97"/>
      <c r="K88" s="155"/>
    </row>
    <row r="89" spans="1:11">
      <c r="A89" s="173"/>
      <c r="B89" s="175" t="s">
        <v>48</v>
      </c>
      <c r="C89" s="147" t="s">
        <v>5</v>
      </c>
      <c r="D89" s="10"/>
      <c r="E89" s="29"/>
      <c r="F89" s="30"/>
      <c r="G89" s="29"/>
      <c r="H89" s="30"/>
      <c r="I89" s="29"/>
      <c r="J89" s="37"/>
      <c r="K89" s="82"/>
    </row>
    <row r="90" spans="1:11">
      <c r="A90" s="173"/>
      <c r="B90" s="176"/>
      <c r="C90" s="148" t="s">
        <v>0</v>
      </c>
      <c r="D90" s="11"/>
      <c r="E90" s="31"/>
      <c r="F90" s="32"/>
      <c r="G90" s="31"/>
      <c r="H90" s="32"/>
      <c r="I90" s="95"/>
      <c r="J90" s="93"/>
      <c r="K90" s="84"/>
    </row>
    <row r="91" spans="1:11" ht="15" thickBot="1">
      <c r="A91" s="173"/>
      <c r="B91" s="177"/>
      <c r="C91" s="149" t="s">
        <v>4</v>
      </c>
      <c r="D91" s="12"/>
      <c r="E91" s="150"/>
      <c r="F91" s="34"/>
      <c r="G91" s="28"/>
      <c r="H91" s="34"/>
      <c r="I91" s="150"/>
      <c r="J91" s="59"/>
      <c r="K91" s="155"/>
    </row>
    <row r="92" spans="1:11">
      <c r="A92" s="173"/>
      <c r="B92" s="175" t="s">
        <v>49</v>
      </c>
      <c r="C92" s="36" t="s">
        <v>5</v>
      </c>
      <c r="D92" s="13"/>
      <c r="E92" s="69"/>
      <c r="F92" s="29"/>
      <c r="G92" s="29"/>
      <c r="H92" s="102"/>
      <c r="I92" s="29"/>
      <c r="J92" s="37"/>
      <c r="K92" s="82"/>
    </row>
    <row r="93" spans="1:11">
      <c r="A93" s="173"/>
      <c r="B93" s="176"/>
      <c r="C93" s="148" t="s">
        <v>0</v>
      </c>
      <c r="D93" s="11"/>
      <c r="E93" s="31"/>
      <c r="F93" s="31"/>
      <c r="G93" s="31"/>
      <c r="H93" s="103"/>
      <c r="I93" s="95"/>
      <c r="J93" s="93"/>
      <c r="K93" s="84"/>
    </row>
    <row r="94" spans="1:11" ht="15" thickBot="1">
      <c r="A94" s="174"/>
      <c r="B94" s="177"/>
      <c r="C94" s="72" t="s">
        <v>4</v>
      </c>
      <c r="D94" s="14"/>
      <c r="E94" s="150"/>
      <c r="F94" s="150"/>
      <c r="G94" s="28"/>
      <c r="H94" s="117"/>
      <c r="I94" s="150"/>
      <c r="J94" s="59"/>
      <c r="K94" s="155"/>
    </row>
    <row r="95" spans="1:11">
      <c r="A95" s="166" t="s">
        <v>38</v>
      </c>
      <c r="B95" s="167"/>
      <c r="C95" s="18" t="s">
        <v>5</v>
      </c>
      <c r="D95" s="19">
        <f>D80+D83+D86+D89+D92</f>
        <v>2090</v>
      </c>
      <c r="E95" s="19">
        <f t="shared" ref="E95:H95" si="12">E80+E83+E86+E89+E92</f>
        <v>1342</v>
      </c>
      <c r="F95" s="19">
        <f t="shared" si="12"/>
        <v>1236</v>
      </c>
      <c r="G95" s="19">
        <f t="shared" si="12"/>
        <v>1135</v>
      </c>
      <c r="H95" s="108">
        <f t="shared" si="12"/>
        <v>82</v>
      </c>
      <c r="I95" s="131">
        <f>I80+I83+I86+I89+I92</f>
        <v>268</v>
      </c>
      <c r="J95" s="114">
        <v>1267</v>
      </c>
      <c r="K95" s="19">
        <f>SUM(D95:J95)</f>
        <v>7420</v>
      </c>
    </row>
    <row r="96" spans="1:11">
      <c r="A96" s="166"/>
      <c r="B96" s="167"/>
      <c r="C96" s="20" t="s">
        <v>0</v>
      </c>
      <c r="D96" s="21">
        <f>D81+D84+D87+D90+D93</f>
        <v>1377</v>
      </c>
      <c r="E96" s="21">
        <f t="shared" ref="E96:H96" si="13">E81+E84+E87+E90+E93</f>
        <v>841</v>
      </c>
      <c r="F96" s="21">
        <f t="shared" si="13"/>
        <v>795</v>
      </c>
      <c r="G96" s="21">
        <f t="shared" si="13"/>
        <v>919</v>
      </c>
      <c r="H96" s="109">
        <f t="shared" si="13"/>
        <v>44</v>
      </c>
      <c r="I96" s="134">
        <f>I81+I84+I87+I90+I93</f>
        <v>125</v>
      </c>
      <c r="J96" s="115">
        <v>892</v>
      </c>
      <c r="K96" s="21">
        <f>SUM(D96:J96)</f>
        <v>4993</v>
      </c>
    </row>
    <row r="97" spans="1:11" ht="15" thickBot="1">
      <c r="A97" s="168"/>
      <c r="B97" s="169"/>
      <c r="C97" s="22" t="s">
        <v>4</v>
      </c>
      <c r="D97" s="86">
        <f>D96/D95</f>
        <v>0.65885167464114835</v>
      </c>
      <c r="E97" s="86">
        <f t="shared" ref="E97:H97" si="14">E96/E95</f>
        <v>0.62667660208643816</v>
      </c>
      <c r="F97" s="86">
        <f t="shared" si="14"/>
        <v>0.64320388349514568</v>
      </c>
      <c r="G97" s="86">
        <f t="shared" si="14"/>
        <v>0.80969162995594712</v>
      </c>
      <c r="H97" s="110">
        <f t="shared" si="14"/>
        <v>0.53658536585365857</v>
      </c>
      <c r="I97" s="138">
        <f>I96/I95</f>
        <v>0.46641791044776121</v>
      </c>
      <c r="J97" s="116">
        <f>J96/J95</f>
        <v>0.70402525651144432</v>
      </c>
      <c r="K97" s="86">
        <f>K96/K95</f>
        <v>0.67291105121293804</v>
      </c>
    </row>
    <row r="100" spans="1:11">
      <c r="F100" s="193"/>
    </row>
  </sheetData>
  <mergeCells count="41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A1:C1"/>
    <mergeCell ref="A22:B22"/>
    <mergeCell ref="A18:B20"/>
    <mergeCell ref="B12:B14"/>
    <mergeCell ref="D1:J1"/>
    <mergeCell ref="A58:B60"/>
    <mergeCell ref="A42:B42"/>
    <mergeCell ref="A43:A57"/>
    <mergeCell ref="B43:B45"/>
    <mergeCell ref="B46:B48"/>
    <mergeCell ref="B49:B51"/>
    <mergeCell ref="B52:B54"/>
    <mergeCell ref="B55:B57"/>
    <mergeCell ref="A75:B77"/>
    <mergeCell ref="A62:B62"/>
    <mergeCell ref="A63:A74"/>
    <mergeCell ref="B63:B65"/>
    <mergeCell ref="B66:B68"/>
    <mergeCell ref="B69:B71"/>
    <mergeCell ref="B72:B74"/>
    <mergeCell ref="A95:B97"/>
    <mergeCell ref="A79:B79"/>
    <mergeCell ref="A80:A94"/>
    <mergeCell ref="B80:B82"/>
    <mergeCell ref="B83:B85"/>
    <mergeCell ref="B86:B88"/>
    <mergeCell ref="B89:B91"/>
    <mergeCell ref="B92:B9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자료(4월10일주실적Raw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2023-05-11T08:41:56Z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