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21FDAE10-3D38-4F55-BC1B-1BBED416E4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6년1월12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9" i="10" l="1"/>
  <c r="J489" i="10"/>
  <c r="J486" i="10"/>
  <c r="M497" i="10"/>
  <c r="L497" i="10"/>
  <c r="K497" i="10"/>
  <c r="J497" i="10"/>
  <c r="I497" i="10"/>
  <c r="H497" i="10"/>
  <c r="G497" i="10"/>
  <c r="F497" i="10"/>
  <c r="E497" i="10"/>
  <c r="M496" i="10"/>
  <c r="L496" i="10"/>
  <c r="K496" i="10"/>
  <c r="J496" i="10"/>
  <c r="I496" i="10"/>
  <c r="H496" i="10"/>
  <c r="G496" i="10"/>
  <c r="F496" i="10"/>
  <c r="E496" i="10"/>
  <c r="N494" i="10"/>
  <c r="N493" i="10"/>
  <c r="N491" i="10"/>
  <c r="N490" i="10"/>
  <c r="N488" i="10"/>
  <c r="N487" i="10"/>
  <c r="N485" i="10"/>
  <c r="N484" i="10"/>
  <c r="N482" i="10"/>
  <c r="N481" i="10"/>
  <c r="N473" i="10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F498" i="10" l="1"/>
  <c r="E498" i="10"/>
  <c r="J498" i="10"/>
  <c r="N486" i="10"/>
  <c r="G498" i="10"/>
  <c r="N497" i="10"/>
  <c r="K498" i="10"/>
  <c r="N474" i="10"/>
  <c r="H498" i="10"/>
  <c r="N483" i="10"/>
  <c r="I498" i="10"/>
  <c r="N496" i="10"/>
  <c r="L498" i="10"/>
  <c r="M498" i="10"/>
  <c r="N471" i="10"/>
  <c r="N468" i="10"/>
  <c r="N465" i="10"/>
  <c r="J465" i="10"/>
  <c r="N461" i="10"/>
  <c r="N460" i="10"/>
  <c r="N475" i="10" s="1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498" i="10" l="1"/>
  <c r="N462" i="10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<sst xmlns="http://schemas.openxmlformats.org/spreadsheetml/2006/main" count="902" uniqueCount="197">
  <si>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</si>
  <si>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</si>
  <si>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</si>
  <si>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</si>
  <si>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</si>
  <si>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</si>
  <si>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</si>
  <si>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</si>
  <si>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</si>
  <si>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</si>
  <si>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</si>
  <si>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</si>
  <si>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</si>
  <si>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</si>
  <si>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</si>
  <si>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</si>
  <si>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</si>
  <si>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</si>
  <si>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</si>
  <si>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</si>
  <si>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</si>
  <si>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</si>
  <si>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</si>
  <si>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</si>
  <si>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</si>
  <si>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</si>
  <si>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</si>
  <si>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</si>
  <si>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</si>
  <si>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</si>
  <si>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</si>
  <si>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</si>
  <si>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</si>
  <si>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</si>
  <si>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</si>
  <si>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</si>
  <si>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</si>
  <si>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</si>
  <si>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</si>
  <si>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</si>
  <si>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</si>
  <si>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</si>
  <si>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</si>
  <si>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</si>
  <si>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</si>
  <si>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</si>
  <si>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</si>
  <si>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</si>
  <si>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</si>
  <si>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</si>
  <si>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</si>
  <si>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</si>
  <si>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</si>
  <si>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</si>
  <si>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</si>
  <si>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</si>
  <si>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</si>
  <si>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</si>
  <si>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</si>
  <si>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</si>
  <si>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</si>
  <si>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</si>
  <si>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</si>
  <si>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</si>
  <si>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</si>
  <si>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</si>
  <si>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</si>
  <si>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</si>
  <si>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</si>
  <si>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</si>
  <si>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</si>
  <si>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</si>
  <si>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</si>
  <si>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</si>
  <si>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</si>
  <si>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</si>
  <si>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</si>
  <si>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</si>
  <si>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</si>
  <si>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</si>
  <si>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</si>
  <si>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</si>
  <si>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</si>
  <si>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</si>
  <si>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</si>
  <si>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</si>
  <si>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</si>
  <si>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</si>
  <si>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</si>
  <si>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</si>
  <si>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</si>
  <si>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</si>
  <si>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</si>
  <si>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</si>
  <si>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</si>
  <si>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</si>
  <si>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</si>
  <si>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</si>
  <si>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</si>
  <si>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</si>
  <si>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</si>
  <si>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</si>
  <si>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</si>
  <si>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</si>
  <si>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</si>
  <si>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</si>
  <si>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</si>
  <si>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</si>
  <si>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</si>
  <si>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</si>
  <si>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</si>
  <si>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</si>
  <si>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</si>
  <si>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</si>
  <si>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</si>
  <si>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</si>
  <si>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</si>
  <si>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</si>
  <si>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</si>
  <si>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</si>
  <si>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</si>
  <si>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</si>
  <si>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</si>
  <si>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</si>
  <si>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</si>
  <si>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</si>
  <si>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</si>
  <si>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</si>
  <si>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</si>
  <si>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</si>
  <si>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</si>
  <si>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</si>
  <si>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</si>
  <si>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</si>
  <si>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</si>
  <si>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</si>
  <si>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</si>
  <si>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</si>
  <si>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</si>
  <si>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</si>
  <si>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</si>
  <si>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</si>
  <si>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</si>
  <si>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</si>
  <si>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</si>
  <si>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</si>
  <si>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</si>
  <si>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</si>
  <si>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</si>
  <si>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</si>
  <si>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</si>
  <si>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</si>
  <si>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</si>
  <si>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</si>
  <si>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</si>
  <si>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</si>
  <si>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</si>
  <si>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</si>
  <si>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</si>
  <si>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</si>
  <si>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</si>
  <si>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</si>
  <si>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</si>
  <si>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</si>
  <si>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</si>
  <si>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</si>
  <si>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</si>
  <si>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</si>
  <si>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</si>
  <si>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</si>
  <si>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</si>
  <si>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</si>
  <si>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</si>
  <si>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</si>
  <si>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</si>
  <si>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</si>
  <si>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</si>
  <si>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</si>
  <si>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</si>
  <si>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</si>
  <si>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</si>
  <si>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</si>
  <si>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</si>
  <si>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</si>
  <si>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</si>
  <si>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</si>
  <si>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</si>
  <si>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</si>
  <si>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</si>
  <si>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</si>
  <si>
    <t>2026년
01월</t>
    <phoneticPr fontId="1" type="noConversion"/>
  </si>
  <si>
    <t>01월02일주
(금~)</t>
    <phoneticPr fontId="1" type="noConversion"/>
  </si>
  <si>
    <t>01월05일주
(월~)</t>
    <phoneticPr fontId="1" type="noConversion"/>
  </si>
  <si>
    <t>01월12일주
(월~)</t>
    <phoneticPr fontId="1" type="noConversion"/>
  </si>
  <si>
    <t>01월19일주
(월~)</t>
    <phoneticPr fontId="1" type="noConversion"/>
  </si>
  <si>
    <t>01월26일주
(월~)</t>
    <phoneticPr fontId="1" type="noConversion"/>
  </si>
  <si>
    <t xml:space="preserve">01월 전체 합계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</si>
</sst>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41" fontId="3" fillId="7" borderId="1" xfId="2" applyFont="1" applyFill="1" applyBorder="1">
      <alignment vertical="center"/>
    </xf>
    <xf numFmtId="41" fontId="3" fillId="7" borderId="1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0" xfId="2" applyFont="1" applyFill="1" applyBorder="1" applyAlignment="1">
      <alignment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4" xfId="1" applyFont="1" applyFill="1" applyBorder="1">
      <alignment vertical="center"/>
    </xf>
    <xf numFmtId="9" fontId="3" fillId="7" borderId="4" xfId="1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8"/>
  <sheetViews>
    <sheetView tabSelected="1" topLeftCell="A480" zoomScale="120" zoomScaleNormal="120" workbookViewId="0">
      <selection activeCell="F491" sqref="F491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309" t="s">
        <v>11</v>
      </c>
      <c r="C1" s="310"/>
      <c r="D1" s="310"/>
      <c r="E1" s="311" t="s">
        <v>18</v>
      </c>
      <c r="F1" s="312"/>
      <c r="G1" s="312"/>
      <c r="H1" s="312"/>
      <c r="I1" s="312"/>
      <c r="J1" s="312"/>
      <c r="K1" s="312"/>
      <c r="L1" s="313"/>
      <c r="M1" s="36" t="s">
        <v>16</v>
      </c>
    </row>
    <row r="2" spans="2:13" ht="35.4" customHeight="1" thickBot="1" x14ac:dyDescent="0.45">
      <c r="B2" s="285" t="s">
        <v>9</v>
      </c>
      <c r="C2" s="286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306" t="s">
        <v>19</v>
      </c>
      <c r="C3" s="289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307"/>
      <c r="C4" s="300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307"/>
      <c r="C5" s="301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307"/>
      <c r="C6" s="290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307"/>
      <c r="C7" s="300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307"/>
      <c r="C8" s="300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307"/>
      <c r="C9" s="289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307"/>
      <c r="C10" s="300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307"/>
      <c r="C11" s="301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307"/>
      <c r="C12" s="289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307"/>
      <c r="C13" s="300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307"/>
      <c r="C14" s="301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307"/>
      <c r="C15" s="289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307"/>
      <c r="C16" s="300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308"/>
      <c r="C17" s="301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95" t="s">
        <v>15</v>
      </c>
      <c r="C18" s="296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95"/>
      <c r="C19" s="296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97"/>
      <c r="C20" s="298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85" t="s">
        <v>9</v>
      </c>
      <c r="C22" s="286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306" t="s">
        <v>31</v>
      </c>
      <c r="C23" s="289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307"/>
      <c r="C24" s="300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307"/>
      <c r="C25" s="301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307"/>
      <c r="C26" s="290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307"/>
      <c r="C27" s="300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307"/>
      <c r="C28" s="300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307"/>
      <c r="C29" s="289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307"/>
      <c r="C30" s="300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307"/>
      <c r="C31" s="301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307"/>
      <c r="C32" s="289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307"/>
      <c r="C33" s="300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307"/>
      <c r="C34" s="301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307"/>
      <c r="C35" s="289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307"/>
      <c r="C36" s="300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308"/>
      <c r="C37" s="301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95" t="s">
        <v>30</v>
      </c>
      <c r="C38" s="296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95"/>
      <c r="C39" s="296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97"/>
      <c r="C40" s="298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85" t="s">
        <v>9</v>
      </c>
      <c r="C42" s="286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95"/>
      <c r="C43" s="290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95"/>
      <c r="C44" s="300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95"/>
      <c r="C45" s="301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95"/>
      <c r="C46" s="290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95"/>
      <c r="C47" s="300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95"/>
      <c r="C48" s="300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95"/>
      <c r="C49" s="289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95"/>
      <c r="C50" s="300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95"/>
      <c r="C51" s="301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95"/>
      <c r="C52" s="289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95"/>
      <c r="C53" s="300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302"/>
      <c r="C54" s="301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95" t="s">
        <v>36</v>
      </c>
      <c r="C55" s="296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95"/>
      <c r="C56" s="296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97"/>
      <c r="C57" s="298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85" t="s">
        <v>9</v>
      </c>
      <c r="C59" s="286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99" t="s">
        <v>37</v>
      </c>
      <c r="C60" s="289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95"/>
      <c r="C61" s="300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95"/>
      <c r="C62" s="301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95"/>
      <c r="C63" s="289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95"/>
      <c r="C64" s="300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95"/>
      <c r="C65" s="301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95"/>
      <c r="C66" s="290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95"/>
      <c r="C67" s="300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95"/>
      <c r="C68" s="300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95"/>
      <c r="C69" s="289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95"/>
      <c r="C70" s="300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95"/>
      <c r="C71" s="301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95"/>
      <c r="C72" s="289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95"/>
      <c r="C73" s="300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302"/>
      <c r="C74" s="301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95" t="s">
        <v>38</v>
      </c>
      <c r="C75" s="296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95"/>
      <c r="C76" s="296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97"/>
      <c r="C77" s="298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85" t="s">
        <v>9</v>
      </c>
      <c r="C79" s="286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99" t="s">
        <v>44</v>
      </c>
      <c r="C80" s="289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95"/>
      <c r="C81" s="300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95"/>
      <c r="C82" s="301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95"/>
      <c r="C83" s="289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95"/>
      <c r="C84" s="300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95"/>
      <c r="C85" s="301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95"/>
      <c r="C86" s="290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95"/>
      <c r="C87" s="300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95"/>
      <c r="C88" s="300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95"/>
      <c r="C89" s="289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95"/>
      <c r="C90" s="300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95"/>
      <c r="C91" s="301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95"/>
      <c r="C92" s="289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95"/>
      <c r="C93" s="300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302"/>
      <c r="C94" s="301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95" t="s">
        <v>45</v>
      </c>
      <c r="C95" s="296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95"/>
      <c r="C96" s="296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97"/>
      <c r="C97" s="298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85" t="s">
        <v>9</v>
      </c>
      <c r="C99" s="286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99" t="s">
        <v>51</v>
      </c>
      <c r="C100" s="289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95"/>
      <c r="C101" s="300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95"/>
      <c r="C102" s="301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95"/>
      <c r="C103" s="289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95"/>
      <c r="C104" s="300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95"/>
      <c r="C105" s="301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95"/>
      <c r="C106" s="290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95"/>
      <c r="C107" s="300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95"/>
      <c r="C108" s="300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95"/>
      <c r="C109" s="289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95"/>
      <c r="C110" s="300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95"/>
      <c r="C111" s="301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95" t="s">
        <v>56</v>
      </c>
      <c r="C112" s="296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95"/>
      <c r="C113" s="296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97"/>
      <c r="C114" s="298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85" t="s">
        <v>9</v>
      </c>
      <c r="C116" s="286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99" t="s">
        <v>57</v>
      </c>
      <c r="C117" s="289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95"/>
      <c r="C118" s="300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95"/>
      <c r="C119" s="301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95"/>
      <c r="C120" s="289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95"/>
      <c r="C121" s="300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95"/>
      <c r="C122" s="301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95"/>
      <c r="C123" s="290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95"/>
      <c r="C124" s="300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95"/>
      <c r="C125" s="300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95"/>
      <c r="C126" s="289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95"/>
      <c r="C127" s="300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95"/>
      <c r="C128" s="301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95"/>
      <c r="C129" s="289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95"/>
      <c r="C130" s="300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302"/>
      <c r="C131" s="301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95" t="s">
        <v>58</v>
      </c>
      <c r="C132" s="296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95"/>
      <c r="C133" s="296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97"/>
      <c r="C134" s="298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85" t="s">
        <v>9</v>
      </c>
      <c r="C136" s="286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99" t="s">
        <v>63</v>
      </c>
      <c r="C137" s="289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95"/>
      <c r="C138" s="300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95"/>
      <c r="C139" s="301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95"/>
      <c r="C140" s="289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95"/>
      <c r="C141" s="300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95"/>
      <c r="C142" s="301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95"/>
      <c r="C143" s="290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95"/>
      <c r="C144" s="300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95"/>
      <c r="C145" s="300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95"/>
      <c r="C146" s="289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95"/>
      <c r="C147" s="300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95"/>
      <c r="C148" s="301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95"/>
      <c r="C149" s="289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95"/>
      <c r="C150" s="300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302"/>
      <c r="C151" s="301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95" t="s">
        <v>64</v>
      </c>
      <c r="C152" s="296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95"/>
      <c r="C153" s="296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97"/>
      <c r="C154" s="298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85" t="s">
        <v>9</v>
      </c>
      <c r="C156" s="286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99" t="s">
        <v>71</v>
      </c>
      <c r="C157" s="289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95"/>
      <c r="C158" s="300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95"/>
      <c r="C159" s="301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95"/>
      <c r="C160" s="289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95"/>
      <c r="C161" s="300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95"/>
      <c r="C162" s="301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95"/>
      <c r="C163" s="290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95"/>
      <c r="C164" s="300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95"/>
      <c r="C165" s="300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95"/>
      <c r="C166" s="289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95"/>
      <c r="C167" s="300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95"/>
      <c r="C168" s="301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95"/>
      <c r="C169" s="289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95"/>
      <c r="C170" s="300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302"/>
      <c r="C171" s="301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95" t="s">
        <v>72</v>
      </c>
      <c r="C172" s="296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95"/>
      <c r="C173" s="296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97"/>
      <c r="C174" s="298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85" t="s">
        <v>9</v>
      </c>
      <c r="C176" s="286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99" t="s">
        <v>78</v>
      </c>
      <c r="C177" s="289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95"/>
      <c r="C178" s="300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95"/>
      <c r="C179" s="301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95"/>
      <c r="C180" s="289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95"/>
      <c r="C181" s="300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95"/>
      <c r="C182" s="301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95"/>
      <c r="C183" s="290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95"/>
      <c r="C184" s="300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95"/>
      <c r="C185" s="300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95"/>
      <c r="C186" s="289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95"/>
      <c r="C187" s="300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95"/>
      <c r="C188" s="301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95"/>
      <c r="C189" s="289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95"/>
      <c r="C190" s="300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302"/>
      <c r="C191" s="301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95" t="s">
        <v>84</v>
      </c>
      <c r="C192" s="296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95"/>
      <c r="C193" s="296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97"/>
      <c r="C194" s="298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85" t="s">
        <v>9</v>
      </c>
      <c r="C196" s="286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99" t="s">
        <v>85</v>
      </c>
      <c r="C197" s="289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95"/>
      <c r="C198" s="290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95"/>
      <c r="C199" s="291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95"/>
      <c r="C200" s="289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95"/>
      <c r="C201" s="300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95"/>
      <c r="C202" s="301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95"/>
      <c r="C203" s="290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95"/>
      <c r="C204" s="300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95"/>
      <c r="C205" s="300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95"/>
      <c r="C206" s="289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95"/>
      <c r="C207" s="300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95"/>
      <c r="C208" s="301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95"/>
      <c r="C209" s="289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95"/>
      <c r="C210" s="300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302"/>
      <c r="C211" s="301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95" t="s">
        <v>86</v>
      </c>
      <c r="C212" s="296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95"/>
      <c r="C213" s="296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97"/>
      <c r="C214" s="298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85" t="s">
        <v>9</v>
      </c>
      <c r="C216" s="286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99" t="s">
        <v>92</v>
      </c>
      <c r="C217" s="289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95"/>
      <c r="C218" s="290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95"/>
      <c r="C219" s="291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95"/>
      <c r="C220" s="289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95"/>
      <c r="C221" s="300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95"/>
      <c r="C222" s="301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95"/>
      <c r="C223" s="290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95"/>
      <c r="C224" s="300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95"/>
      <c r="C225" s="300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95"/>
      <c r="C226" s="289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95"/>
      <c r="C227" s="300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95"/>
      <c r="C228" s="301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95"/>
      <c r="C229" s="289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95"/>
      <c r="C230" s="300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302"/>
      <c r="C231" s="301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95" t="s">
        <v>93</v>
      </c>
      <c r="C232" s="296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95"/>
      <c r="C233" s="296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97"/>
      <c r="C234" s="298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85" t="s">
        <v>9</v>
      </c>
      <c r="C236" s="286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99" t="s">
        <v>99</v>
      </c>
      <c r="C237" s="289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95"/>
      <c r="C238" s="290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95"/>
      <c r="C239" s="291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95"/>
      <c r="C240" s="289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95"/>
      <c r="C241" s="300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95"/>
      <c r="C242" s="301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95"/>
      <c r="C243" s="290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95"/>
      <c r="C244" s="300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95"/>
      <c r="C245" s="300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95"/>
      <c r="C246" s="289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95"/>
      <c r="C247" s="300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95"/>
      <c r="C248" s="301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95"/>
      <c r="C249" s="289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95"/>
      <c r="C250" s="300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302"/>
      <c r="C251" s="301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95" t="s">
        <v>104</v>
      </c>
      <c r="C252" s="296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95"/>
      <c r="C253" s="296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97"/>
      <c r="C254" s="298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85" t="s">
        <v>9</v>
      </c>
      <c r="C256" s="286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99" t="s">
        <v>107</v>
      </c>
      <c r="C257" s="289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95"/>
      <c r="C258" s="290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95"/>
      <c r="C259" s="291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95"/>
      <c r="C260" s="289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95"/>
      <c r="C261" s="300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95"/>
      <c r="C262" s="301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95"/>
      <c r="C263" s="290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95"/>
      <c r="C264" s="300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95"/>
      <c r="C265" s="300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95"/>
      <c r="C266" s="289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95"/>
      <c r="C267" s="300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95"/>
      <c r="C268" s="301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95" t="s">
        <v>112</v>
      </c>
      <c r="C269" s="296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95"/>
      <c r="C270" s="296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97"/>
      <c r="C271" s="298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85" t="s">
        <v>9</v>
      </c>
      <c r="C274" s="286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99" t="s">
        <v>113</v>
      </c>
      <c r="C275" s="289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95"/>
      <c r="C276" s="290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95"/>
      <c r="C277" s="291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95"/>
      <c r="C278" s="289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95"/>
      <c r="C279" s="300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95"/>
      <c r="C280" s="301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95"/>
      <c r="C281" s="290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95"/>
      <c r="C282" s="300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95"/>
      <c r="C283" s="300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95"/>
      <c r="C284" s="289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95"/>
      <c r="C285" s="300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95"/>
      <c r="C286" s="301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95"/>
      <c r="C287" s="289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95"/>
      <c r="C288" s="300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302"/>
      <c r="C289" s="301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95" t="s">
        <v>114</v>
      </c>
      <c r="C290" s="296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95"/>
      <c r="C291" s="296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97"/>
      <c r="C292" s="298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85" t="s">
        <v>9</v>
      </c>
      <c r="C299" s="286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99" t="s">
        <v>126</v>
      </c>
      <c r="C300" s="289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95"/>
      <c r="C301" s="290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95"/>
      <c r="C302" s="291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95"/>
      <c r="C303" s="289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95"/>
      <c r="C304" s="300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95"/>
      <c r="C305" s="301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95"/>
      <c r="C306" s="290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95"/>
      <c r="C307" s="300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95"/>
      <c r="C308" s="300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95"/>
      <c r="C309" s="289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95"/>
      <c r="C310" s="300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95"/>
      <c r="C311" s="301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95"/>
      <c r="C312" s="303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95"/>
      <c r="C313" s="304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302"/>
      <c r="C314" s="305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95" t="s">
        <v>132</v>
      </c>
      <c r="C315" s="296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95"/>
      <c r="C316" s="296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97"/>
      <c r="C317" s="298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85" t="s">
        <v>9</v>
      </c>
      <c r="C319" s="286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99" t="s">
        <v>133</v>
      </c>
      <c r="C320" s="289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95"/>
      <c r="C321" s="290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95"/>
      <c r="C322" s="291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95"/>
      <c r="C323" s="289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95"/>
      <c r="C324" s="300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95"/>
      <c r="C325" s="301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95"/>
      <c r="C326" s="290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95"/>
      <c r="C327" s="300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95"/>
      <c r="C328" s="300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95"/>
      <c r="C329" s="289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95"/>
      <c r="C330" s="300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95"/>
      <c r="C331" s="301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95"/>
      <c r="C332" s="303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95"/>
      <c r="C333" s="304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302"/>
      <c r="C334" s="305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95" t="s">
        <v>134</v>
      </c>
      <c r="C335" s="296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95"/>
      <c r="C336" s="296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97"/>
      <c r="C337" s="298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85" t="s">
        <v>9</v>
      </c>
      <c r="C339" s="286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99" t="s">
        <v>140</v>
      </c>
      <c r="C340" s="289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95"/>
      <c r="C341" s="290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95"/>
      <c r="C342" s="291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95"/>
      <c r="C343" s="289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95"/>
      <c r="C344" s="300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95"/>
      <c r="C345" s="301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95"/>
      <c r="C346" s="290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95"/>
      <c r="C347" s="300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95"/>
      <c r="C348" s="300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95"/>
      <c r="C349" s="289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95"/>
      <c r="C350" s="300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95"/>
      <c r="C351" s="301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95"/>
      <c r="C352" s="303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95"/>
      <c r="C353" s="304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302"/>
      <c r="C354" s="305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95" t="s">
        <v>141</v>
      </c>
      <c r="C355" s="296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95"/>
      <c r="C356" s="296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97"/>
      <c r="C357" s="298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85" t="s">
        <v>9</v>
      </c>
      <c r="C360" s="286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99" t="s">
        <v>147</v>
      </c>
      <c r="C361" s="289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95"/>
      <c r="C362" s="290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95"/>
      <c r="C363" s="291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95"/>
      <c r="C364" s="289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95"/>
      <c r="C365" s="300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95"/>
      <c r="C366" s="301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95"/>
      <c r="C367" s="290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95"/>
      <c r="C368" s="300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95"/>
      <c r="C369" s="300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95"/>
      <c r="C370" s="289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95"/>
      <c r="C371" s="300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95"/>
      <c r="C372" s="301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95"/>
      <c r="C373" s="303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95"/>
      <c r="C374" s="304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302"/>
      <c r="C375" s="305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95" t="s">
        <v>154</v>
      </c>
      <c r="C376" s="296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95"/>
      <c r="C377" s="296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97"/>
      <c r="C378" s="298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85" t="s">
        <v>9</v>
      </c>
      <c r="C380" s="286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99" t="s">
        <v>156</v>
      </c>
      <c r="C381" s="289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95"/>
      <c r="C382" s="290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95"/>
      <c r="C383" s="291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95"/>
      <c r="C384" s="289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95"/>
      <c r="C385" s="300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95"/>
      <c r="C386" s="301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95"/>
      <c r="C387" s="290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95"/>
      <c r="C388" s="300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95"/>
      <c r="C389" s="300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95"/>
      <c r="C390" s="289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95"/>
      <c r="C391" s="300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95"/>
      <c r="C392" s="301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95"/>
      <c r="C393" s="303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95"/>
      <c r="C394" s="304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302"/>
      <c r="C395" s="305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95" t="s">
        <v>161</v>
      </c>
      <c r="C396" s="296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95"/>
      <c r="C397" s="296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97"/>
      <c r="C398" s="298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85" t="s">
        <v>9</v>
      </c>
      <c r="C401" s="286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99" t="s">
        <v>163</v>
      </c>
      <c r="C402" s="314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95"/>
      <c r="C403" s="290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95"/>
      <c r="C404" s="291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95"/>
      <c r="C405" s="314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95"/>
      <c r="C406" s="300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95"/>
      <c r="C407" s="301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95"/>
      <c r="C408" s="290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95"/>
      <c r="C409" s="300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95"/>
      <c r="C410" s="300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95"/>
      <c r="C411" s="289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95"/>
      <c r="C412" s="300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95"/>
      <c r="C413" s="301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95"/>
      <c r="C414" s="303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95"/>
      <c r="C415" s="304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302"/>
      <c r="C416" s="305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95" t="s">
        <v>166</v>
      </c>
      <c r="C417" s="296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95"/>
      <c r="C418" s="296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97"/>
      <c r="C419" s="298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85" t="s">
        <v>9</v>
      </c>
      <c r="C422" s="286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99" t="s">
        <v>170</v>
      </c>
      <c r="C423" s="289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95"/>
      <c r="C424" s="290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95"/>
      <c r="C425" s="291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95"/>
      <c r="C426" s="289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95"/>
      <c r="C427" s="300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95"/>
      <c r="C428" s="301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95"/>
      <c r="C429" s="290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95"/>
      <c r="C430" s="300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95"/>
      <c r="C431" s="300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95"/>
      <c r="C432" s="289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95"/>
      <c r="C433" s="300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95"/>
      <c r="C434" s="301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95"/>
      <c r="C435" s="303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95"/>
      <c r="C436" s="304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302"/>
      <c r="C437" s="305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95" t="s">
        <v>84</v>
      </c>
      <c r="C438" s="296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95"/>
      <c r="C439" s="296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97"/>
      <c r="C440" s="298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85" t="s">
        <v>9</v>
      </c>
      <c r="C442" s="286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99" t="s">
        <v>176</v>
      </c>
      <c r="C443" s="289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95"/>
      <c r="C444" s="290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95"/>
      <c r="C445" s="291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95"/>
      <c r="C446" s="289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95"/>
      <c r="C447" s="300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95"/>
      <c r="C448" s="301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95"/>
      <c r="C449" s="290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95"/>
      <c r="C450" s="300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95"/>
      <c r="C451" s="300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95"/>
      <c r="C452" s="289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95"/>
      <c r="C453" s="300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95"/>
      <c r="C454" s="301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95" t="s">
        <v>182</v>
      </c>
      <c r="C455" s="296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95"/>
      <c r="C456" s="296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97"/>
      <c r="C457" s="298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85" t="s">
        <v>9</v>
      </c>
      <c r="C459" s="286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287" t="s">
        <v>183</v>
      </c>
      <c r="C460" s="289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288"/>
      <c r="C461" s="290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288"/>
      <c r="C462" s="291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288"/>
      <c r="C463" s="289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288"/>
      <c r="C464" s="290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288"/>
      <c r="C465" s="290"/>
      <c r="D465" s="16" t="s">
        <v>4</v>
      </c>
      <c r="E465" s="56">
        <v>0.54400000000000004</v>
      </c>
      <c r="F465" s="56">
        <v>0.65500000000000003</v>
      </c>
      <c r="G465" s="268">
        <v>0.501</v>
      </c>
      <c r="H465" s="56">
        <v>0.748</v>
      </c>
      <c r="I465" s="269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288"/>
      <c r="C466" s="289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288"/>
      <c r="C467" s="290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288"/>
      <c r="C468" s="291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288"/>
      <c r="C469" s="290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70">
        <f>SUM(E469:M469)</f>
        <v>9727</v>
      </c>
    </row>
    <row r="470" spans="2:14" x14ac:dyDescent="0.4">
      <c r="B470" s="288"/>
      <c r="C470" s="290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288"/>
      <c r="C471" s="291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288"/>
      <c r="C472" s="289" t="s">
        <v>189</v>
      </c>
      <c r="D472" s="218" t="s">
        <v>5</v>
      </c>
      <c r="E472" s="10">
        <v>932</v>
      </c>
      <c r="F472" s="10">
        <v>601</v>
      </c>
      <c r="G472" s="226">
        <v>1989</v>
      </c>
      <c r="H472" s="10">
        <v>418</v>
      </c>
      <c r="I472" s="139"/>
      <c r="J472" s="111">
        <v>80</v>
      </c>
      <c r="K472" s="111">
        <v>267</v>
      </c>
      <c r="L472" s="226">
        <v>397</v>
      </c>
      <c r="M472" s="111">
        <v>240</v>
      </c>
      <c r="N472" s="250">
        <f>SUM(E472:M472)</f>
        <v>4924</v>
      </c>
    </row>
    <row r="473" spans="2:14" x14ac:dyDescent="0.4">
      <c r="B473" s="288"/>
      <c r="C473" s="290"/>
      <c r="D473" s="219" t="s">
        <v>0</v>
      </c>
      <c r="E473" s="11">
        <v>526</v>
      </c>
      <c r="F473" s="11">
        <v>374</v>
      </c>
      <c r="G473" s="228">
        <v>693</v>
      </c>
      <c r="H473" s="11">
        <v>316</v>
      </c>
      <c r="I473" s="141"/>
      <c r="J473" s="114">
        <v>26</v>
      </c>
      <c r="K473" s="114">
        <v>163</v>
      </c>
      <c r="L473" s="228">
        <v>264</v>
      </c>
      <c r="M473" s="114">
        <v>94</v>
      </c>
      <c r="N473" s="198">
        <f>SUM(E473:M473)</f>
        <v>2456</v>
      </c>
    </row>
    <row r="474" spans="2:14" ht="15" thickBot="1" x14ac:dyDescent="0.45">
      <c r="B474" s="288"/>
      <c r="C474" s="291"/>
      <c r="D474" s="220" t="s">
        <v>4</v>
      </c>
      <c r="E474" s="229">
        <v>0.56399999999999995</v>
      </c>
      <c r="F474" s="229">
        <v>0.622</v>
      </c>
      <c r="G474" s="230">
        <v>0.34799999999999998</v>
      </c>
      <c r="H474" s="229">
        <v>0.75600000000000001</v>
      </c>
      <c r="I474" s="137"/>
      <c r="J474" s="73">
        <f>J473/J472</f>
        <v>0.32500000000000001</v>
      </c>
      <c r="K474" s="73">
        <v>0.61</v>
      </c>
      <c r="L474" s="230">
        <v>0.66</v>
      </c>
      <c r="M474" s="73">
        <v>0.39</v>
      </c>
      <c r="N474" s="101">
        <f>N473/N472</f>
        <v>0.49878147847278637</v>
      </c>
    </row>
    <row r="475" spans="2:14" ht="14.4" customHeight="1" x14ac:dyDescent="0.4">
      <c r="B475" s="295" t="s">
        <v>184</v>
      </c>
      <c r="C475" s="296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295"/>
      <c r="C476" s="296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297"/>
      <c r="C477" s="298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  <row r="479" spans="2:14" ht="15" thickBot="1" x14ac:dyDescent="0.45"/>
    <row r="480" spans="2:14" ht="25.8" thickBot="1" x14ac:dyDescent="0.45">
      <c r="B480" s="285" t="s">
        <v>9</v>
      </c>
      <c r="C480" s="286"/>
      <c r="D480" s="38" t="s">
        <v>10</v>
      </c>
      <c r="E480" s="1" t="s">
        <v>2</v>
      </c>
      <c r="F480" s="1" t="s">
        <v>7</v>
      </c>
      <c r="G480" s="39" t="s">
        <v>8</v>
      </c>
      <c r="H480" s="40" t="s">
        <v>14</v>
      </c>
      <c r="I480" s="39" t="s">
        <v>148</v>
      </c>
      <c r="J480" s="40" t="s">
        <v>6</v>
      </c>
      <c r="K480" s="40" t="s">
        <v>12</v>
      </c>
      <c r="L480" s="39" t="s">
        <v>13</v>
      </c>
      <c r="M480" s="98" t="s">
        <v>17</v>
      </c>
      <c r="N480" s="92" t="s">
        <v>1</v>
      </c>
    </row>
    <row r="481" spans="2:14" x14ac:dyDescent="0.4">
      <c r="B481" s="287" t="s">
        <v>190</v>
      </c>
      <c r="C481" s="289" t="s">
        <v>191</v>
      </c>
      <c r="D481" s="17" t="s">
        <v>3</v>
      </c>
      <c r="E481" s="135"/>
      <c r="F481" s="135"/>
      <c r="G481" s="135"/>
      <c r="H481" s="135"/>
      <c r="I481" s="135"/>
      <c r="J481" s="135"/>
      <c r="K481" s="148">
        <v>128</v>
      </c>
      <c r="L481" s="135"/>
      <c r="M481" s="260">
        <v>51</v>
      </c>
      <c r="N481" s="262">
        <f>SUM(E481:M481)</f>
        <v>179</v>
      </c>
    </row>
    <row r="482" spans="2:14" x14ac:dyDescent="0.4">
      <c r="B482" s="288"/>
      <c r="C482" s="290"/>
      <c r="D482" s="51" t="s">
        <v>0</v>
      </c>
      <c r="E482" s="136"/>
      <c r="F482" s="136"/>
      <c r="G482" s="136"/>
      <c r="H482" s="136"/>
      <c r="I482" s="136"/>
      <c r="J482" s="136"/>
      <c r="K482" s="107">
        <v>75</v>
      </c>
      <c r="L482" s="136"/>
      <c r="M482" s="261">
        <v>29</v>
      </c>
      <c r="N482" s="263">
        <f>SUM(E482:M482)</f>
        <v>104</v>
      </c>
    </row>
    <row r="483" spans="2:14" ht="15" thickBot="1" x14ac:dyDescent="0.45">
      <c r="B483" s="288"/>
      <c r="C483" s="291"/>
      <c r="D483" s="52" t="s">
        <v>4</v>
      </c>
      <c r="E483" s="137"/>
      <c r="F483" s="137"/>
      <c r="G483" s="137"/>
      <c r="H483" s="137"/>
      <c r="I483" s="137"/>
      <c r="J483" s="137"/>
      <c r="K483" s="73">
        <v>0.58599999999999997</v>
      </c>
      <c r="L483" s="137"/>
      <c r="M483" s="100">
        <v>0.56999999999999995</v>
      </c>
      <c r="N483" s="264">
        <f>N482/N481</f>
        <v>0.58100558659217882</v>
      </c>
    </row>
    <row r="484" spans="2:14" x14ac:dyDescent="0.4">
      <c r="B484" s="288"/>
      <c r="C484" s="289" t="s">
        <v>192</v>
      </c>
      <c r="D484" s="50" t="s">
        <v>3</v>
      </c>
      <c r="E484" s="10">
        <v>4870</v>
      </c>
      <c r="F484" s="10">
        <v>749</v>
      </c>
      <c r="G484" s="221">
        <v>2422</v>
      </c>
      <c r="H484" s="10">
        <v>1396</v>
      </c>
      <c r="I484" s="210">
        <v>750</v>
      </c>
      <c r="J484" s="10">
        <v>60</v>
      </c>
      <c r="K484" s="124">
        <v>483</v>
      </c>
      <c r="L484" s="112">
        <v>433</v>
      </c>
      <c r="M484" s="111">
        <v>308</v>
      </c>
      <c r="N484" s="250">
        <f>SUM(E484:M484)</f>
        <v>11471</v>
      </c>
    </row>
    <row r="485" spans="2:14" x14ac:dyDescent="0.4">
      <c r="B485" s="288"/>
      <c r="C485" s="290"/>
      <c r="D485" s="51" t="s">
        <v>0</v>
      </c>
      <c r="E485" s="11">
        <v>2491</v>
      </c>
      <c r="F485" s="11">
        <v>482</v>
      </c>
      <c r="G485" s="222">
        <v>1190</v>
      </c>
      <c r="H485" s="11">
        <v>1031</v>
      </c>
      <c r="I485" s="211">
        <v>560</v>
      </c>
      <c r="J485" s="11">
        <v>17</v>
      </c>
      <c r="K485" s="114">
        <v>295</v>
      </c>
      <c r="L485" s="115">
        <v>196</v>
      </c>
      <c r="M485" s="118">
        <v>177</v>
      </c>
      <c r="N485" s="198">
        <f>SUM(E485:M485)</f>
        <v>6439</v>
      </c>
    </row>
    <row r="486" spans="2:14" ht="15" thickBot="1" x14ac:dyDescent="0.45">
      <c r="B486" s="288"/>
      <c r="C486" s="290"/>
      <c r="D486" s="16" t="s">
        <v>4</v>
      </c>
      <c r="E486" s="56">
        <v>0.51100000000000001</v>
      </c>
      <c r="F486" s="56">
        <v>0.64400000000000002</v>
      </c>
      <c r="G486" s="268">
        <v>0.49099999999999999</v>
      </c>
      <c r="H486" s="56">
        <v>0.73899999999999999</v>
      </c>
      <c r="I486" s="269">
        <v>0.747</v>
      </c>
      <c r="J486" s="56">
        <f>J485/J484</f>
        <v>0.28333333333333333</v>
      </c>
      <c r="K486" s="130">
        <v>0.61099999999999999</v>
      </c>
      <c r="L486" s="131">
        <v>0.45</v>
      </c>
      <c r="M486" s="130">
        <v>0.56999999999999995</v>
      </c>
      <c r="N486" s="251">
        <f>N485/N484</f>
        <v>0.56132856769244177</v>
      </c>
    </row>
    <row r="487" spans="2:14" x14ac:dyDescent="0.4">
      <c r="B487" s="288"/>
      <c r="C487" s="292" t="s">
        <v>193</v>
      </c>
      <c r="D487" s="274" t="s">
        <v>3</v>
      </c>
      <c r="E487" s="271">
        <v>3652</v>
      </c>
      <c r="F487" s="272">
        <v>817</v>
      </c>
      <c r="G487" s="275">
        <v>2203</v>
      </c>
      <c r="H487" s="271">
        <v>1314</v>
      </c>
      <c r="I487" s="275">
        <v>750</v>
      </c>
      <c r="J487" s="272">
        <v>102</v>
      </c>
      <c r="K487" s="272">
        <v>663</v>
      </c>
      <c r="L487" s="275">
        <v>676</v>
      </c>
      <c r="M487" s="272">
        <v>438</v>
      </c>
      <c r="N487" s="273">
        <f>SUM(E487:M487)</f>
        <v>10615</v>
      </c>
    </row>
    <row r="488" spans="2:14" x14ac:dyDescent="0.4">
      <c r="B488" s="288"/>
      <c r="C488" s="293"/>
      <c r="D488" s="276" t="s">
        <v>0</v>
      </c>
      <c r="E488" s="265">
        <v>1864</v>
      </c>
      <c r="F488" s="266">
        <v>475</v>
      </c>
      <c r="G488" s="279">
        <v>1108</v>
      </c>
      <c r="H488" s="265">
        <v>1008</v>
      </c>
      <c r="I488" s="279">
        <v>522</v>
      </c>
      <c r="J488" s="266">
        <v>48</v>
      </c>
      <c r="K488" s="278">
        <v>381</v>
      </c>
      <c r="L488" s="277">
        <v>348</v>
      </c>
      <c r="M488" s="278">
        <v>204</v>
      </c>
      <c r="N488" s="267">
        <f>SUM(E488:M488)</f>
        <v>5958</v>
      </c>
    </row>
    <row r="489" spans="2:14" ht="15" thickBot="1" x14ac:dyDescent="0.45">
      <c r="B489" s="288"/>
      <c r="C489" s="294"/>
      <c r="D489" s="280" t="s">
        <v>4</v>
      </c>
      <c r="E489" s="281">
        <v>0.51</v>
      </c>
      <c r="F489" s="282">
        <v>0.58099999999999996</v>
      </c>
      <c r="G489" s="283">
        <v>0.50290000000000001</v>
      </c>
      <c r="H489" s="281">
        <v>0.76700000000000002</v>
      </c>
      <c r="I489" s="283">
        <v>0.69599999999999995</v>
      </c>
      <c r="J489" s="282">
        <f>J488/J487</f>
        <v>0.47058823529411764</v>
      </c>
      <c r="K489" s="282">
        <v>0.57499999999999996</v>
      </c>
      <c r="L489" s="283">
        <v>0.51</v>
      </c>
      <c r="M489" s="282">
        <v>0.47</v>
      </c>
      <c r="N489" s="284">
        <f>N488/N487</f>
        <v>0.56128120584079133</v>
      </c>
    </row>
    <row r="490" spans="2:14" x14ac:dyDescent="0.4">
      <c r="B490" s="288"/>
      <c r="C490" s="290" t="s">
        <v>194</v>
      </c>
      <c r="D490" s="17" t="s">
        <v>3</v>
      </c>
      <c r="E490" s="93"/>
      <c r="F490" s="127"/>
      <c r="G490" s="128"/>
      <c r="H490" s="93"/>
      <c r="I490" s="128"/>
      <c r="J490" s="127"/>
      <c r="K490" s="127"/>
      <c r="L490" s="128"/>
      <c r="M490" s="127"/>
      <c r="N490" s="270">
        <f>SUM(E490:M490)</f>
        <v>0</v>
      </c>
    </row>
    <row r="491" spans="2:14" x14ac:dyDescent="0.4">
      <c r="B491" s="288"/>
      <c r="C491" s="290"/>
      <c r="D491" s="51" t="s">
        <v>0</v>
      </c>
      <c r="E491" s="11"/>
      <c r="F491" s="114"/>
      <c r="G491" s="122"/>
      <c r="H491" s="11"/>
      <c r="I491" s="122"/>
      <c r="J491" s="114"/>
      <c r="K491" s="118"/>
      <c r="L491" s="115"/>
      <c r="M491" s="118"/>
      <c r="N491" s="198">
        <f>SUM(E491:M491)</f>
        <v>0</v>
      </c>
    </row>
    <row r="492" spans="2:14" ht="15" thickBot="1" x14ac:dyDescent="0.45">
      <c r="B492" s="288"/>
      <c r="C492" s="291"/>
      <c r="D492" s="16" t="s">
        <v>4</v>
      </c>
      <c r="E492" s="56"/>
      <c r="F492" s="130"/>
      <c r="G492" s="131"/>
      <c r="H492" s="56"/>
      <c r="I492" s="131"/>
      <c r="J492" s="130"/>
      <c r="K492" s="130"/>
      <c r="L492" s="131"/>
      <c r="M492" s="130"/>
      <c r="N492" s="251"/>
    </row>
    <row r="493" spans="2:14" x14ac:dyDescent="0.4">
      <c r="B493" s="288"/>
      <c r="C493" s="289" t="s">
        <v>195</v>
      </c>
      <c r="D493" s="218" t="s">
        <v>5</v>
      </c>
      <c r="E493" s="10"/>
      <c r="F493" s="10"/>
      <c r="G493" s="226"/>
      <c r="H493" s="10"/>
      <c r="I493" s="111"/>
      <c r="J493" s="111"/>
      <c r="K493" s="111"/>
      <c r="L493" s="226"/>
      <c r="M493" s="111"/>
      <c r="N493" s="250">
        <f>SUM(E493:M493)</f>
        <v>0</v>
      </c>
    </row>
    <row r="494" spans="2:14" x14ac:dyDescent="0.4">
      <c r="B494" s="288"/>
      <c r="C494" s="290"/>
      <c r="D494" s="219" t="s">
        <v>0</v>
      </c>
      <c r="E494" s="11"/>
      <c r="F494" s="11"/>
      <c r="G494" s="228"/>
      <c r="H494" s="11"/>
      <c r="I494" s="114"/>
      <c r="J494" s="114"/>
      <c r="K494" s="114"/>
      <c r="L494" s="228"/>
      <c r="M494" s="114"/>
      <c r="N494" s="198">
        <f>SUM(E494:M494)</f>
        <v>0</v>
      </c>
    </row>
    <row r="495" spans="2:14" ht="15" thickBot="1" x14ac:dyDescent="0.45">
      <c r="B495" s="288"/>
      <c r="C495" s="291"/>
      <c r="D495" s="220" t="s">
        <v>4</v>
      </c>
      <c r="E495" s="229"/>
      <c r="F495" s="229"/>
      <c r="G495" s="230"/>
      <c r="H495" s="229"/>
      <c r="I495" s="73"/>
      <c r="J495" s="73"/>
      <c r="K495" s="73"/>
      <c r="L495" s="230"/>
      <c r="M495" s="73"/>
      <c r="N495" s="101"/>
    </row>
    <row r="496" spans="2:14" x14ac:dyDescent="0.4">
      <c r="B496" s="295" t="s">
        <v>196</v>
      </c>
      <c r="C496" s="296"/>
      <c r="D496" s="195" t="s">
        <v>155</v>
      </c>
      <c r="E496" s="190">
        <f>E481+E484+E487+E490+E493</f>
        <v>8522</v>
      </c>
      <c r="F496" s="190">
        <f t="shared" ref="F496:N496" si="108">F481+F484+F487+F490+F493</f>
        <v>1566</v>
      </c>
      <c r="G496" s="190">
        <f t="shared" si="108"/>
        <v>4625</v>
      </c>
      <c r="H496" s="190">
        <f t="shared" si="108"/>
        <v>2710</v>
      </c>
      <c r="I496" s="190">
        <f t="shared" si="108"/>
        <v>1500</v>
      </c>
      <c r="J496" s="190">
        <f t="shared" si="108"/>
        <v>162</v>
      </c>
      <c r="K496" s="190">
        <f t="shared" si="108"/>
        <v>1274</v>
      </c>
      <c r="L496" s="190">
        <f t="shared" si="108"/>
        <v>1109</v>
      </c>
      <c r="M496" s="190">
        <f t="shared" si="108"/>
        <v>797</v>
      </c>
      <c r="N496" s="190">
        <f t="shared" si="108"/>
        <v>22265</v>
      </c>
    </row>
    <row r="497" spans="2:14" x14ac:dyDescent="0.4">
      <c r="B497" s="295"/>
      <c r="C497" s="296"/>
      <c r="D497" s="43" t="s">
        <v>0</v>
      </c>
      <c r="E497" s="44">
        <f>E482+E485+E488+E491+E494</f>
        <v>4355</v>
      </c>
      <c r="F497" s="44">
        <f t="shared" ref="F497:N497" si="109">F482+F485+F488+F491+F494</f>
        <v>957</v>
      </c>
      <c r="G497" s="44">
        <f t="shared" si="109"/>
        <v>2298</v>
      </c>
      <c r="H497" s="44">
        <f t="shared" si="109"/>
        <v>2039</v>
      </c>
      <c r="I497" s="44">
        <f t="shared" si="109"/>
        <v>1082</v>
      </c>
      <c r="J497" s="44">
        <f t="shared" si="109"/>
        <v>65</v>
      </c>
      <c r="K497" s="44">
        <f t="shared" si="109"/>
        <v>751</v>
      </c>
      <c r="L497" s="44">
        <f t="shared" si="109"/>
        <v>544</v>
      </c>
      <c r="M497" s="44">
        <f t="shared" si="109"/>
        <v>410</v>
      </c>
      <c r="N497" s="44">
        <f t="shared" si="109"/>
        <v>12501</v>
      </c>
    </row>
    <row r="498" spans="2:14" ht="15" thickBot="1" x14ac:dyDescent="0.45">
      <c r="B498" s="297"/>
      <c r="C498" s="298"/>
      <c r="D498" s="45" t="s">
        <v>4</v>
      </c>
      <c r="E498" s="46">
        <f>E497/E496</f>
        <v>0.51103027458343109</v>
      </c>
      <c r="F498" s="46">
        <f t="shared" ref="F498:N498" si="110">F497/F496</f>
        <v>0.61111111111111116</v>
      </c>
      <c r="G498" s="46">
        <f t="shared" si="110"/>
        <v>0.49686486486486486</v>
      </c>
      <c r="H498" s="46">
        <f t="shared" si="110"/>
        <v>0.75239852398523988</v>
      </c>
      <c r="I498" s="46">
        <f t="shared" si="110"/>
        <v>0.72133333333333338</v>
      </c>
      <c r="J498" s="46">
        <f t="shared" si="110"/>
        <v>0.40123456790123457</v>
      </c>
      <c r="K498" s="46">
        <f t="shared" si="110"/>
        <v>0.5894819466248038</v>
      </c>
      <c r="L498" s="46">
        <f t="shared" si="110"/>
        <v>0.49053201082055908</v>
      </c>
      <c r="M498" s="46">
        <f t="shared" si="110"/>
        <v>0.51442910915934759</v>
      </c>
      <c r="N498" s="46">
        <f t="shared" si="110"/>
        <v>0.56146418145070742</v>
      </c>
    </row>
  </sheetData>
  <mergeCells count="198"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  <mergeCell ref="B480:C480"/>
    <mergeCell ref="B481:B495"/>
    <mergeCell ref="C481:C483"/>
    <mergeCell ref="C484:C486"/>
    <mergeCell ref="C487:C489"/>
    <mergeCell ref="C490:C492"/>
    <mergeCell ref="C493:C495"/>
    <mergeCell ref="B496:C498"/>
    <mergeCell ref="C469:C471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(26년1월12일주)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2026-01-27T09:16:35Z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