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10월2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6" i="9" l="1"/>
  <c r="L187" i="9"/>
  <c r="L188" i="9" s="1"/>
  <c r="L189" i="9"/>
  <c r="L190" i="9"/>
  <c r="L191" i="9" s="1"/>
  <c r="L192" i="9"/>
  <c r="L193" i="9"/>
  <c r="L194" i="9" s="1"/>
  <c r="L180" i="9"/>
  <c r="L181" i="9"/>
  <c r="L183" i="9"/>
  <c r="L184" i="9"/>
  <c r="L185" i="9" s="1"/>
  <c r="D195" i="9"/>
  <c r="E195" i="9"/>
  <c r="F195" i="9"/>
  <c r="G195" i="9"/>
  <c r="H195" i="9"/>
  <c r="I195" i="9"/>
  <c r="J195" i="9"/>
  <c r="K195" i="9"/>
  <c r="D196" i="9"/>
  <c r="D197" i="9" s="1"/>
  <c r="E196" i="9"/>
  <c r="F196" i="9"/>
  <c r="F197" i="9" s="1"/>
  <c r="G196" i="9"/>
  <c r="H196" i="9"/>
  <c r="I196" i="9"/>
  <c r="I197" i="9" s="1"/>
  <c r="J196" i="9"/>
  <c r="K196" i="9"/>
  <c r="H197" i="9" l="1"/>
  <c r="J197" i="9"/>
  <c r="L196" i="9"/>
  <c r="G197" i="9"/>
  <c r="L195" i="9"/>
  <c r="L182" i="9"/>
  <c r="D175" i="9"/>
  <c r="L197" i="9" l="1"/>
  <c r="L173" i="9"/>
  <c r="L172" i="9"/>
  <c r="L174" i="9" l="1"/>
  <c r="L170" i="9"/>
  <c r="L169" i="9"/>
  <c r="L171" i="9" l="1"/>
  <c r="L167" i="9"/>
  <c r="L166" i="9"/>
  <c r="L168" i="9" l="1"/>
  <c r="K176" i="9"/>
  <c r="J176" i="9"/>
  <c r="I176" i="9"/>
  <c r="H176" i="9"/>
  <c r="G176" i="9"/>
  <c r="F176" i="9"/>
  <c r="E176" i="9"/>
  <c r="D176" i="9"/>
  <c r="K175" i="9"/>
  <c r="J175" i="9"/>
  <c r="I175" i="9"/>
  <c r="H175" i="9"/>
  <c r="G175" i="9"/>
  <c r="F175" i="9"/>
  <c r="E175" i="9"/>
  <c r="L164" i="9"/>
  <c r="L163" i="9"/>
  <c r="L161" i="9"/>
  <c r="L160" i="9"/>
  <c r="H177" i="9" l="1"/>
  <c r="D177" i="9"/>
  <c r="E177" i="9"/>
  <c r="L165" i="9"/>
  <c r="F177" i="9"/>
  <c r="G177" i="9"/>
  <c r="L175" i="9"/>
  <c r="I177" i="9"/>
  <c r="L176" i="9"/>
  <c r="J177" i="9"/>
  <c r="L162" i="9"/>
  <c r="E156" i="9"/>
  <c r="E155" i="9"/>
  <c r="I156" i="9"/>
  <c r="I155" i="9"/>
  <c r="K142" i="9"/>
  <c r="K156" i="9"/>
  <c r="J156" i="9"/>
  <c r="H156" i="9"/>
  <c r="G156" i="9"/>
  <c r="F156" i="9"/>
  <c r="D156" i="9"/>
  <c r="K155" i="9"/>
  <c r="J155" i="9"/>
  <c r="H155" i="9"/>
  <c r="G155" i="9"/>
  <c r="F155" i="9"/>
  <c r="D155" i="9"/>
  <c r="L153" i="9"/>
  <c r="L152" i="9"/>
  <c r="L150" i="9"/>
  <c r="L149" i="9"/>
  <c r="L147" i="9"/>
  <c r="L146" i="9"/>
  <c r="L144" i="9"/>
  <c r="L143" i="9"/>
  <c r="L141" i="9"/>
  <c r="L140" i="9"/>
  <c r="L177" i="9" l="1"/>
  <c r="L154" i="9"/>
  <c r="L151" i="9"/>
  <c r="L148" i="9"/>
  <c r="E157" i="9"/>
  <c r="L145" i="9"/>
  <c r="I157" i="9"/>
  <c r="L155" i="9"/>
  <c r="L156" i="9"/>
  <c r="D157" i="9"/>
  <c r="L142" i="9"/>
  <c r="F157" i="9"/>
  <c r="G157" i="9"/>
  <c r="H157" i="9"/>
  <c r="J157" i="9"/>
  <c r="L133" i="9"/>
  <c r="L132" i="9"/>
  <c r="L130" i="9"/>
  <c r="L129" i="9"/>
  <c r="L157" i="9" l="1"/>
  <c r="L131" i="9"/>
  <c r="L134" i="9"/>
  <c r="K136" i="9"/>
  <c r="K135" i="9"/>
  <c r="L126" i="9"/>
  <c r="L123" i="9"/>
  <c r="L120" i="9"/>
  <c r="J136" i="9"/>
  <c r="I136" i="9"/>
  <c r="H136" i="9"/>
  <c r="G136" i="9"/>
  <c r="F136" i="9"/>
  <c r="E136" i="9"/>
  <c r="D136" i="9"/>
  <c r="J135" i="9"/>
  <c r="I135" i="9"/>
  <c r="H135" i="9"/>
  <c r="G135" i="9"/>
  <c r="F135" i="9"/>
  <c r="E135" i="9"/>
  <c r="D135" i="9"/>
  <c r="L127" i="9"/>
  <c r="L124" i="9"/>
  <c r="L121" i="9"/>
  <c r="G137" i="9" l="1"/>
  <c r="H137" i="9"/>
  <c r="I137" i="9"/>
  <c r="J137" i="9"/>
  <c r="E137" i="9"/>
  <c r="F137" i="9"/>
  <c r="L136" i="9"/>
  <c r="L135" i="9"/>
  <c r="L128" i="9"/>
  <c r="L125" i="9"/>
  <c r="L122" i="9"/>
  <c r="D137" i="9"/>
  <c r="L137" i="9" l="1"/>
  <c r="L113" i="9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<sst xmlns="http://schemas.openxmlformats.org/spreadsheetml/2006/main" count="360" uniqueCount="84">
  <si>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</si>
  <si>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</si>
  <si>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</si>
  <si>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</si>
  <si>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</si>
  <si>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</si>
  <si>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</si>
  <si>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</si>
  <si>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</si>
  <si>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</si>
  <si>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</si>
  <si>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</si>
  <si>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</si>
  <si>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</si>
  <si>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</si>
  <si>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</si>
  <si>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</si>
  <si>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</si>
  <si>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</si>
  <si>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</si>
  <si>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</si>
  <si>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</si>
  <si>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</si>
  <si>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</si>
  <si>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</si>
  <si>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</si>
  <si>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</si>
  <si>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</si>
  <si>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</si>
  <si>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</si>
  <si>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</si>
  <si>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</si>
  <si>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</si>
  <si>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</si>
  <si>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</si>
  <si>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</si>
  <si>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</si>
  <si>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</si>
  <si>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</si>
  <si>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</si>
  <si>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</si>
  <si>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</si>
  <si>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</si>
  <si>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</si>
  <si>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</si>
  <si>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</si>
  <si>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</si>
  <si>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</si>
  <si>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</si>
  <si>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</si>
  <si>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</si>
  <si>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</si>
  <si>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</si>
  <si>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</si>
  <si>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</si>
  <si>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</si>
  <si>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</si>
  <si>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</si>
  <si>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</si>
  <si>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</si>
  <si>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</si>
  <si>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</si>
  <si>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</si>
  <si>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</si>
  <si>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</si>
  <si>
    <t>2023년
08월</t>
    <phoneticPr fontId="1" type="noConversion"/>
  </si>
  <si>
    <t>8월1일주
(화~)</t>
    <phoneticPr fontId="1" type="noConversion"/>
  </si>
  <si>
    <t>8월7일주
(월~)</t>
    <phoneticPr fontId="1" type="noConversion"/>
  </si>
  <si>
    <t>8월14일주
(월~)</t>
    <phoneticPr fontId="1" type="noConversion"/>
  </si>
  <si>
    <t>8월21일주
(월~)</t>
    <phoneticPr fontId="1" type="noConversion"/>
  </si>
  <si>
    <t>8월28일주
(월)</t>
    <phoneticPr fontId="1" type="noConversion"/>
  </si>
  <si>
    <t>2023년
09월</t>
    <phoneticPr fontId="1" type="noConversion"/>
  </si>
  <si>
    <t>9월1일주
(금)</t>
    <phoneticPr fontId="1" type="noConversion"/>
  </si>
  <si>
    <t>9월4일주
(월~)</t>
    <phoneticPr fontId="1" type="noConversion"/>
  </si>
  <si>
    <t>9월11일주
(월~)</t>
    <phoneticPr fontId="1" type="noConversion"/>
  </si>
  <si>
    <t>9월18일주
(월~)</t>
    <phoneticPr fontId="1" type="noConversion"/>
  </si>
  <si>
    <t>9월25일주
(월)</t>
    <phoneticPr fontId="1" type="noConversion"/>
  </si>
  <si>
    <t>2023년
10월</t>
    <phoneticPr fontId="1" type="noConversion"/>
  </si>
  <si>
    <t>10월2일주
(월)</t>
    <phoneticPr fontId="1" type="noConversion"/>
  </si>
  <si>
    <t>10월10일주
(화~)</t>
    <phoneticPr fontId="1" type="noConversion"/>
  </si>
  <si>
    <t>10월16일주
(월~)</t>
    <phoneticPr fontId="1" type="noConversion"/>
  </si>
  <si>
    <t>10월23일주
(월~)</t>
    <phoneticPr fontId="1" type="noConversion"/>
  </si>
  <si>
    <t>10월30일주
(월)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</si>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</sst>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  <font>
      <b/>
      <sz val="10"/>
      <color rgb="FF000000"/>
      <name val="HY그래픽M"/>
      <family val="1"/>
      <charset val="129"/>
    </font>
    <font>
      <sz val="10"/>
      <color rgb="FF00000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41" fontId="3" fillId="5" borderId="47" xfId="2" applyFont="1" applyFill="1" applyBorder="1">
      <alignment vertical="center"/>
    </xf>
    <xf numFmtId="41" fontId="7" fillId="5" borderId="20" xfId="2" applyFont="1" applyFill="1" applyBorder="1" applyAlignment="1">
      <alignment vertical="center" wrapText="1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3" fillId="5" borderId="12" xfId="1" applyNumberFormat="1" applyFont="1" applyFill="1" applyBorder="1" applyAlignment="1">
      <alignment horizontal="right" vertical="center"/>
    </xf>
    <xf numFmtId="9" fontId="3" fillId="5" borderId="21" xfId="1" applyNumberFormat="1" applyFont="1" applyFill="1" applyBorder="1" applyAlignment="1">
      <alignment horizontal="right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3" fillId="5" borderId="38" xfId="2" applyFont="1" applyFill="1" applyBorder="1">
      <alignment vertical="center"/>
    </xf>
    <xf numFmtId="41" fontId="5" fillId="5" borderId="39" xfId="2" applyFont="1" applyFill="1" applyBorder="1">
      <alignment vertical="center"/>
    </xf>
    <xf numFmtId="9" fontId="3" fillId="5" borderId="40" xfId="0" applyNumberFormat="1" applyFont="1" applyFill="1" applyBorder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41" fontId="8" fillId="5" borderId="9" xfId="2" applyFont="1" applyFill="1" applyBorder="1">
      <alignment vertical="center"/>
    </xf>
    <xf numFmtId="41" fontId="5" fillId="5" borderId="9" xfId="2" applyFont="1" applyFill="1" applyBorder="1">
      <alignment vertical="center"/>
    </xf>
    <xf numFmtId="9" fontId="3" fillId="5" borderId="26" xfId="1" applyNumberFormat="1" applyFont="1" applyFill="1" applyBorder="1">
      <alignment vertical="center"/>
    </xf>
    <xf numFmtId="41" fontId="3" fillId="5" borderId="10" xfId="2" applyFont="1" applyFill="1" applyBorder="1">
      <alignment vertical="center"/>
    </xf>
    <xf numFmtId="41" fontId="9" fillId="2" borderId="10" xfId="0" applyNumberFormat="1" applyFont="1" applyFill="1" applyBorder="1" applyAlignment="1">
      <alignment horizontal="center" vertical="center" wrapText="1"/>
    </xf>
    <xf numFmtId="41" fontId="4" fillId="2" borderId="9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1" fontId="9" fillId="2" borderId="1" xfId="2" applyFont="1" applyFill="1" applyBorder="1" applyAlignment="1">
      <alignment horizontal="center" vertical="center" wrapText="1"/>
    </xf>
    <xf numFmtId="41" fontId="4" fillId="2" borderId="2" xfId="2" applyFont="1" applyFill="1" applyBorder="1" applyAlignment="1">
      <alignment horizontal="center" vertical="center" wrapText="1"/>
    </xf>
    <xf numFmtId="41" fontId="9" fillId="4" borderId="10" xfId="0" applyNumberFormat="1" applyFont="1" applyFill="1" applyBorder="1" applyAlignment="1">
      <alignment horizontal="center" vertical="center" wrapText="1"/>
    </xf>
    <xf numFmtId="41" fontId="4" fillId="4" borderId="9" xfId="0" applyNumberFormat="1" applyFont="1" applyFill="1" applyBorder="1" applyAlignment="1">
      <alignment horizontal="center" vertical="center" wrapText="1"/>
    </xf>
    <xf numFmtId="9" fontId="4" fillId="2" borderId="21" xfId="1" applyFont="1" applyFill="1" applyBorder="1" applyAlignment="1">
      <alignment horizontal="center" vertical="center" wrapText="1"/>
    </xf>
    <xf numFmtId="41" fontId="13" fillId="5" borderId="31" xfId="2" applyFont="1" applyFill="1" applyBorder="1" applyAlignment="1">
      <alignment horizontal="right" vertical="center" wrapText="1"/>
    </xf>
    <xf numFmtId="41" fontId="20" fillId="5" borderId="13" xfId="2" applyFont="1" applyFill="1" applyBorder="1" applyAlignment="1">
      <alignment horizontal="center" vertical="center" wrapText="1"/>
    </xf>
    <xf numFmtId="41" fontId="9" fillId="5" borderId="50" xfId="2" applyFont="1" applyFill="1" applyBorder="1" applyAlignment="1">
      <alignment horizontal="center"/>
    </xf>
    <xf numFmtId="41" fontId="14" fillId="5" borderId="9" xfId="2" applyFont="1" applyFill="1" applyBorder="1" applyAlignment="1">
      <alignment horizontal="right" vertical="center" wrapText="1"/>
    </xf>
    <xf numFmtId="41" fontId="19" fillId="5" borderId="2" xfId="2" applyFont="1" applyFill="1" applyBorder="1" applyAlignment="1">
      <alignment horizontal="center" vertical="center" wrapText="1"/>
    </xf>
    <xf numFmtId="41" fontId="4" fillId="5" borderId="51" xfId="2" applyFont="1" applyFill="1" applyBorder="1" applyAlignment="1">
      <alignment horizontal="center"/>
    </xf>
    <xf numFmtId="9" fontId="8" fillId="5" borderId="7" xfId="1" applyNumberFormat="1" applyFont="1" applyFill="1" applyBorder="1" applyAlignment="1">
      <alignment vertical="center"/>
    </xf>
    <xf numFmtId="9" fontId="8" fillId="5" borderId="35" xfId="0" applyNumberFormat="1" applyFont="1" applyFill="1" applyBorder="1" applyAlignment="1">
      <alignment vertical="center" wrapText="1"/>
    </xf>
    <xf numFmtId="9" fontId="14" fillId="5" borderId="32" xfId="0" applyNumberFormat="1" applyFont="1" applyFill="1" applyBorder="1" applyAlignment="1">
      <alignment vertical="center" wrapText="1"/>
    </xf>
    <xf numFmtId="9" fontId="8" fillId="5" borderId="4" xfId="1" applyNumberFormat="1" applyFont="1" applyFill="1" applyBorder="1" applyAlignment="1">
      <alignment vertical="center" wrapText="1"/>
    </xf>
    <xf numFmtId="9" fontId="8" fillId="5" borderId="7" xfId="1" applyNumberFormat="1" applyFont="1" applyFill="1" applyBorder="1" applyAlignment="1">
      <alignment vertical="center" wrapText="1"/>
    </xf>
    <xf numFmtId="9" fontId="19" fillId="5" borderId="4" xfId="0" applyNumberFormat="1" applyFont="1" applyFill="1" applyBorder="1" applyAlignment="1">
      <alignment vertical="center" wrapText="1"/>
    </xf>
    <xf numFmtId="9" fontId="4" fillId="5" borderId="21" xfId="0" applyNumberFormat="1" applyFont="1" applyFill="1" applyBorder="1" applyAlignment="1"/>
    <xf numFmtId="9" fontId="8" fillId="2" borderId="4" xfId="1" applyNumberFormat="1" applyFont="1" applyFill="1" applyBorder="1" applyAlignment="1">
      <alignment vertical="center"/>
    </xf>
    <xf numFmtId="41" fontId="3" fillId="5" borderId="22" xfId="2" applyFont="1" applyFill="1" applyBorder="1">
      <alignment vertical="center"/>
    </xf>
    <xf numFmtId="41" fontId="3" fillId="5" borderId="13" xfId="2" applyFont="1" applyFill="1" applyBorder="1">
      <alignment vertical="center"/>
    </xf>
    <xf numFmtId="41" fontId="9" fillId="2" borderId="19" xfId="0" applyNumberFormat="1" applyFont="1" applyFill="1" applyBorder="1" applyAlignment="1">
      <alignment horizontal="center" vertical="center" wrapText="1"/>
    </xf>
    <xf numFmtId="41" fontId="3" fillId="5" borderId="31" xfId="2" applyFont="1" applyFill="1" applyBorder="1">
      <alignment vertical="center"/>
    </xf>
    <xf numFmtId="41" fontId="10" fillId="5" borderId="31" xfId="2" applyFont="1" applyFill="1" applyBorder="1" applyAlignment="1">
      <alignment horizontal="center" vertical="center" wrapText="1"/>
    </xf>
    <xf numFmtId="41" fontId="7" fillId="5" borderId="19" xfId="2" applyFont="1" applyFill="1" applyBorder="1" applyAlignment="1">
      <alignment vertical="center" wrapText="1"/>
    </xf>
    <xf numFmtId="41" fontId="11" fillId="5" borderId="9" xfId="2" applyFont="1" applyFill="1" applyBorder="1" applyAlignment="1">
      <alignment horizontal="center" vertical="center" wrapText="1"/>
    </xf>
    <xf numFmtId="9" fontId="10" fillId="5" borderId="32" xfId="0" applyNumberFormat="1" applyFont="1" applyFill="1" applyBorder="1" applyAlignment="1">
      <alignment horizontal="right" vertical="center" wrapText="1"/>
    </xf>
    <xf numFmtId="9" fontId="3" fillId="2" borderId="14" xfId="1" applyNumberFormat="1" applyFont="1" applyFill="1" applyBorder="1" applyAlignment="1">
      <alignment horizontal="right" vertical="center"/>
    </xf>
    <xf numFmtId="9" fontId="3" fillId="5" borderId="7" xfId="0" applyNumberFormat="1" applyFont="1" applyFill="1" applyBorder="1">
      <alignment vertical="center"/>
    </xf>
    <xf numFmtId="9" fontId="3" fillId="5" borderId="4" xfId="0" applyNumberFormat="1" applyFont="1" applyFill="1" applyBorder="1">
      <alignment vertical="center"/>
    </xf>
    <xf numFmtId="9" fontId="8" fillId="5" borderId="4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38" xfId="2" applyFont="1" applyFill="1" applyBorder="1" applyAlignment="1">
      <alignment vertical="center" wrapText="1"/>
    </xf>
    <xf numFmtId="41" fontId="20" fillId="7" borderId="13" xfId="2" applyFont="1" applyFill="1" applyBorder="1" applyAlignment="1">
      <alignment horizontal="center" vertical="center" wrapText="1"/>
    </xf>
    <xf numFmtId="41" fontId="7" fillId="7" borderId="10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41" fontId="8" fillId="7" borderId="2" xfId="2" applyFont="1" applyFill="1" applyBorder="1" applyAlignment="1">
      <alignment vertical="center" wrapText="1"/>
    </xf>
    <xf numFmtId="41" fontId="8" fillId="7" borderId="39" xfId="2" applyFont="1" applyFill="1" applyBorder="1" applyAlignment="1">
      <alignment vertical="center" wrapText="1"/>
    </xf>
    <xf numFmtId="41" fontId="19" fillId="7" borderId="2" xfId="2" applyFont="1" applyFill="1" applyBorder="1" applyAlignment="1">
      <alignment horizontal="center" vertical="center" wrapText="1"/>
    </xf>
    <xf numFmtId="41" fontId="8" fillId="7" borderId="22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9" fontId="8" fillId="7" borderId="4" xfId="0" applyNumberFormat="1" applyFont="1" applyFill="1" applyBorder="1" applyAlignment="1">
      <alignment vertical="center" wrapText="1"/>
    </xf>
    <xf numFmtId="9" fontId="8" fillId="7" borderId="40" xfId="0" applyNumberFormat="1" applyFont="1" applyFill="1" applyBorder="1" applyAlignment="1">
      <alignment vertical="center" wrapText="1"/>
    </xf>
    <xf numFmtId="9" fontId="19" fillId="7" borderId="4" xfId="0" applyNumberFormat="1" applyFont="1" applyFill="1" applyBorder="1" applyAlignment="1">
      <alignment vertical="center" wrapText="1"/>
    </xf>
    <xf numFmtId="9" fontId="8" fillId="7" borderId="7" xfId="1" applyNumberFormat="1" applyFont="1" applyFill="1" applyBorder="1" applyAlignment="1">
      <alignment vertical="center" wrapText="1"/>
    </xf>
    <xf numFmtId="9" fontId="8" fillId="7" borderId="4" xfId="1" applyNumberFormat="1" applyFont="1" applyFill="1" applyBorder="1" applyAlignment="1">
      <alignment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topLeftCell="A169" workbookViewId="0">
      <selection activeCell="G189" sqref="G189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70" t="s">
        <v>11</v>
      </c>
      <c r="B1" s="271"/>
      <c r="C1" s="271"/>
      <c r="D1" s="264" t="s">
        <v>50</v>
      </c>
      <c r="E1" s="265"/>
      <c r="F1" s="265"/>
      <c r="G1" s="265"/>
      <c r="H1" s="265"/>
      <c r="I1" s="265"/>
      <c r="J1" s="265"/>
      <c r="K1" s="266"/>
      <c r="L1" s="124" t="s">
        <v>43</v>
      </c>
    </row>
    <row r="2" spans="1:12" ht="35.4" customHeight="1" thickBot="1" x14ac:dyDescent="0.45">
      <c r="A2" s="259" t="s">
        <v>9</v>
      </c>
      <c r="B2" s="260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61" t="s">
        <v>39</v>
      </c>
      <c r="B3" s="248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62"/>
      <c r="B4" s="249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62"/>
      <c r="B5" s="250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62"/>
      <c r="B6" s="251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86">
        <f>SUM(D6:K6)</f>
        <v>8252</v>
      </c>
    </row>
    <row r="7" spans="1:12" x14ac:dyDescent="0.4">
      <c r="A7" s="262"/>
      <c r="B7" s="249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79">
        <v>98</v>
      </c>
      <c r="L7" s="187">
        <f>SUM(D7:K7)</f>
        <v>4816</v>
      </c>
    </row>
    <row r="8" spans="1:12" ht="15" thickBot="1" x14ac:dyDescent="0.45">
      <c r="A8" s="262"/>
      <c r="B8" s="249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62"/>
      <c r="B9" s="248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62"/>
      <c r="B10" s="249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62"/>
      <c r="B11" s="250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62"/>
      <c r="B12" s="248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62"/>
      <c r="B13" s="249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62"/>
      <c r="B14" s="250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62"/>
      <c r="B15" s="248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62"/>
      <c r="B16" s="249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63"/>
      <c r="B17" s="250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72" t="s">
        <v>36</v>
      </c>
      <c r="B18" s="273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72"/>
      <c r="B19" s="273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74"/>
      <c r="B20" s="275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59" t="s">
        <v>9</v>
      </c>
      <c r="B22" s="260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61" t="s">
        <v>37</v>
      </c>
      <c r="B23" s="248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62"/>
      <c r="B24" s="249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62"/>
      <c r="B25" s="250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62"/>
      <c r="B26" s="251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62"/>
      <c r="B27" s="249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62"/>
      <c r="B28" s="249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62"/>
      <c r="B29" s="248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62"/>
      <c r="B30" s="249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62"/>
      <c r="B31" s="250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62"/>
      <c r="B32" s="248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62"/>
      <c r="B33" s="249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62"/>
      <c r="B34" s="250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62"/>
      <c r="B35" s="252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62"/>
      <c r="B36" s="253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63"/>
      <c r="B37" s="254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255" t="s">
        <v>38</v>
      </c>
      <c r="B38" s="256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255"/>
      <c r="B39" s="256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57"/>
      <c r="B40" s="258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59" t="s">
        <v>9</v>
      </c>
      <c r="B42" s="260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61" t="s">
        <v>42</v>
      </c>
      <c r="B43" s="248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62"/>
      <c r="B44" s="249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62"/>
      <c r="B45" s="250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62"/>
      <c r="B46" s="251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62"/>
      <c r="B47" s="249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62"/>
      <c r="B48" s="249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62"/>
      <c r="B49" s="248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62"/>
      <c r="B50" s="249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62"/>
      <c r="B51" s="250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62"/>
      <c r="B52" s="248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62"/>
      <c r="B53" s="249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62"/>
      <c r="B54" s="250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62"/>
      <c r="B55" s="248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62"/>
      <c r="B56" s="249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63"/>
      <c r="B57" s="250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255" t="s">
        <v>38</v>
      </c>
      <c r="B58" s="256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255"/>
      <c r="B59" s="256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57"/>
      <c r="B60" s="258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59" t="s">
        <v>9</v>
      </c>
      <c r="B62" s="260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76" t="s">
        <v>40</v>
      </c>
      <c r="B63" s="248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62"/>
      <c r="B64" s="249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62"/>
      <c r="B65" s="250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62"/>
      <c r="B66" s="251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62"/>
      <c r="B67" s="249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79">
        <v>184</v>
      </c>
      <c r="K67" s="95">
        <v>97</v>
      </c>
      <c r="L67" s="84">
        <f>SUM(D67:K67)</f>
        <v>5407</v>
      </c>
    </row>
    <row r="68" spans="1:12" ht="15" thickBot="1" x14ac:dyDescent="0.45">
      <c r="A68" s="262"/>
      <c r="B68" s="249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62"/>
      <c r="B69" s="248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62"/>
      <c r="B70" s="249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0">
        <v>184</v>
      </c>
      <c r="K70" s="95">
        <v>129</v>
      </c>
      <c r="L70" s="84">
        <f>SUM(D70:K70)</f>
        <v>5309</v>
      </c>
    </row>
    <row r="71" spans="1:12" ht="15" thickBot="1" x14ac:dyDescent="0.45">
      <c r="A71" s="262"/>
      <c r="B71" s="250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62"/>
      <c r="B72" s="251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62"/>
      <c r="B73" s="249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79">
        <v>232</v>
      </c>
      <c r="K73" s="95">
        <v>102</v>
      </c>
      <c r="L73" s="84">
        <f>SUM(D73:K73)</f>
        <v>4714</v>
      </c>
    </row>
    <row r="74" spans="1:12" ht="15" thickBot="1" x14ac:dyDescent="0.45">
      <c r="A74" s="263"/>
      <c r="B74" s="250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255" t="s">
        <v>38</v>
      </c>
      <c r="B75" s="256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1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255"/>
      <c r="B76" s="256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57"/>
      <c r="B77" s="258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59" t="s">
        <v>9</v>
      </c>
      <c r="B79" s="260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61" t="s">
        <v>44</v>
      </c>
      <c r="B80" s="248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62"/>
      <c r="B81" s="249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79">
        <v>68</v>
      </c>
      <c r="K81" s="95">
        <v>37</v>
      </c>
      <c r="L81" s="85">
        <f>SUM(D81:K81)</f>
        <v>4206</v>
      </c>
    </row>
    <row r="82" spans="1:12" ht="15" thickBot="1" x14ac:dyDescent="0.45">
      <c r="A82" s="262"/>
      <c r="B82" s="250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62"/>
      <c r="B83" s="251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62"/>
      <c r="B84" s="249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79">
        <v>172</v>
      </c>
      <c r="K84" s="95">
        <v>79</v>
      </c>
      <c r="L84" s="84">
        <f>SUM(D84:K84)</f>
        <v>3885</v>
      </c>
    </row>
    <row r="85" spans="1:12" ht="15" thickBot="1" x14ac:dyDescent="0.45">
      <c r="A85" s="262"/>
      <c r="B85" s="249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62"/>
      <c r="B86" s="248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62"/>
      <c r="B87" s="249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79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62"/>
      <c r="B88" s="250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2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62"/>
      <c r="B89" s="248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62"/>
      <c r="B90" s="249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79">
        <v>185</v>
      </c>
      <c r="K90" s="95">
        <v>107</v>
      </c>
      <c r="L90" s="84">
        <f>SUM(D90:K90)</f>
        <v>4623</v>
      </c>
    </row>
    <row r="91" spans="1:12" ht="15" thickBot="1" x14ac:dyDescent="0.45">
      <c r="A91" s="262"/>
      <c r="B91" s="250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62"/>
      <c r="B92" s="248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62"/>
      <c r="B93" s="249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79">
        <v>106</v>
      </c>
      <c r="K93" s="95">
        <v>82</v>
      </c>
      <c r="L93" s="84">
        <f>SUM(D93:K93)</f>
        <v>2139</v>
      </c>
    </row>
    <row r="94" spans="1:12" ht="15" thickBot="1" x14ac:dyDescent="0.45">
      <c r="A94" s="263"/>
      <c r="B94" s="249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77" t="s">
        <v>38</v>
      </c>
      <c r="B95" s="278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3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255"/>
      <c r="B96" s="256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4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57"/>
      <c r="B97" s="258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85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59" t="s">
        <v>9</v>
      </c>
      <c r="B99" s="260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67" t="s">
        <v>51</v>
      </c>
      <c r="B100" s="251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68"/>
      <c r="B101" s="249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68"/>
      <c r="B102" s="250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68"/>
      <c r="B103" s="251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68"/>
      <c r="B104" s="249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68"/>
      <c r="B105" s="249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68"/>
      <c r="B106" s="248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68"/>
      <c r="B107" s="249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68"/>
      <c r="B108" s="250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68"/>
      <c r="B109" s="248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68"/>
      <c r="B110" s="249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68"/>
      <c r="B111" s="250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68"/>
      <c r="B112" s="248" t="s">
        <v>56</v>
      </c>
      <c r="C112" s="36" t="s">
        <v>5</v>
      </c>
      <c r="D112" s="13">
        <v>2852</v>
      </c>
      <c r="E112" s="188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68"/>
      <c r="B113" s="249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69"/>
      <c r="B114" s="250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89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255" t="s">
        <v>38</v>
      </c>
      <c r="B115" s="256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255"/>
      <c r="B116" s="256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57"/>
      <c r="B117" s="258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59" t="s">
        <v>9</v>
      </c>
      <c r="B119" s="260"/>
      <c r="C119" s="126" t="s">
        <v>10</v>
      </c>
      <c r="D119" s="174" t="s">
        <v>2</v>
      </c>
      <c r="E119" s="155" t="s">
        <v>7</v>
      </c>
      <c r="F119" s="169" t="s">
        <v>8</v>
      </c>
      <c r="G119" s="176" t="s">
        <v>35</v>
      </c>
      <c r="H119" s="171" t="s">
        <v>6</v>
      </c>
      <c r="I119" s="177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67" t="s">
        <v>57</v>
      </c>
      <c r="B120" s="251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268"/>
      <c r="B121" s="249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268"/>
      <c r="B122" s="250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268"/>
      <c r="B123" s="251" t="s">
        <v>59</v>
      </c>
      <c r="C123" s="36" t="s">
        <v>3</v>
      </c>
      <c r="D123" s="13">
        <v>3374</v>
      </c>
      <c r="E123" s="69">
        <v>1158</v>
      </c>
      <c r="F123" s="94">
        <v>1530</v>
      </c>
      <c r="G123" s="13">
        <v>1467</v>
      </c>
      <c r="H123" s="69">
        <v>123</v>
      </c>
      <c r="I123" s="94">
        <v>592</v>
      </c>
      <c r="J123" s="94">
        <v>211</v>
      </c>
      <c r="K123" s="94">
        <v>220</v>
      </c>
      <c r="L123" s="82">
        <f>SUM(D123:K123)</f>
        <v>8675</v>
      </c>
    </row>
    <row r="124" spans="1:12" x14ac:dyDescent="0.4">
      <c r="A124" s="268"/>
      <c r="B124" s="249"/>
      <c r="C124" s="147" t="s">
        <v>0</v>
      </c>
      <c r="D124" s="11">
        <v>1890</v>
      </c>
      <c r="E124" s="31">
        <v>721</v>
      </c>
      <c r="F124" s="38">
        <v>830</v>
      </c>
      <c r="G124" s="11">
        <v>1173</v>
      </c>
      <c r="H124" s="31">
        <v>58</v>
      </c>
      <c r="I124" s="93">
        <v>329</v>
      </c>
      <c r="J124" s="93">
        <v>150</v>
      </c>
      <c r="K124" s="93">
        <v>145</v>
      </c>
      <c r="L124" s="84">
        <f>SUM(D124:K124)</f>
        <v>5296</v>
      </c>
    </row>
    <row r="125" spans="1:12" ht="15" thickBot="1" x14ac:dyDescent="0.45">
      <c r="A125" s="268"/>
      <c r="B125" s="249"/>
      <c r="C125" s="33" t="s">
        <v>4</v>
      </c>
      <c r="D125" s="150">
        <v>0.56000000000000005</v>
      </c>
      <c r="E125" s="149">
        <v>0.623</v>
      </c>
      <c r="F125" s="153">
        <v>0.54200000000000004</v>
      </c>
      <c r="G125" s="150">
        <v>0.8</v>
      </c>
      <c r="H125" s="151">
        <v>0.47199999999999998</v>
      </c>
      <c r="I125" s="153">
        <v>0.55600000000000005</v>
      </c>
      <c r="J125" s="153">
        <v>0.71</v>
      </c>
      <c r="K125" s="153">
        <v>0.66</v>
      </c>
      <c r="L125" s="154">
        <f>L124/L123</f>
        <v>0.61048991354466864</v>
      </c>
    </row>
    <row r="126" spans="1:12" x14ac:dyDescent="0.4">
      <c r="A126" s="268"/>
      <c r="B126" s="248" t="s">
        <v>60</v>
      </c>
      <c r="C126" s="146" t="s">
        <v>5</v>
      </c>
      <c r="D126" s="191">
        <v>3022</v>
      </c>
      <c r="E126" s="192">
        <v>1060</v>
      </c>
      <c r="F126" s="193">
        <v>1217</v>
      </c>
      <c r="G126" s="49">
        <v>1358</v>
      </c>
      <c r="H126" s="29">
        <v>103</v>
      </c>
      <c r="I126" s="37">
        <v>609</v>
      </c>
      <c r="J126" s="37">
        <v>208</v>
      </c>
      <c r="K126" s="37">
        <v>264</v>
      </c>
      <c r="L126" s="82">
        <f>SUM(D126:K126)</f>
        <v>7841</v>
      </c>
    </row>
    <row r="127" spans="1:12" x14ac:dyDescent="0.4">
      <c r="A127" s="268"/>
      <c r="B127" s="249"/>
      <c r="C127" s="147" t="s">
        <v>0</v>
      </c>
      <c r="D127" s="11">
        <v>1709</v>
      </c>
      <c r="E127" s="31">
        <v>675</v>
      </c>
      <c r="F127" s="194">
        <v>672</v>
      </c>
      <c r="G127" s="32">
        <v>992</v>
      </c>
      <c r="H127" s="31">
        <v>40</v>
      </c>
      <c r="I127" s="93">
        <v>320</v>
      </c>
      <c r="J127" s="93">
        <v>161</v>
      </c>
      <c r="K127" s="93">
        <v>125</v>
      </c>
      <c r="L127" s="84">
        <f>SUM(D127:K127)</f>
        <v>4694</v>
      </c>
    </row>
    <row r="128" spans="1:12" ht="15" thickBot="1" x14ac:dyDescent="0.45">
      <c r="A128" s="268"/>
      <c r="B128" s="250"/>
      <c r="C128" s="148" t="s">
        <v>4</v>
      </c>
      <c r="D128" s="195">
        <v>0.56599999999999995</v>
      </c>
      <c r="E128" s="196">
        <v>0.63700000000000001</v>
      </c>
      <c r="F128" s="197">
        <v>0.55200000000000005</v>
      </c>
      <c r="G128" s="54">
        <v>0.73</v>
      </c>
      <c r="H128" s="55">
        <v>0.38800000000000001</v>
      </c>
      <c r="I128" s="97">
        <v>0.52500000000000002</v>
      </c>
      <c r="J128" s="97">
        <v>0.77</v>
      </c>
      <c r="K128" s="97">
        <v>0.47</v>
      </c>
      <c r="L128" s="154">
        <f>L127/L126</f>
        <v>0.59864813161586528</v>
      </c>
    </row>
    <row r="129" spans="1:13" x14ac:dyDescent="0.4">
      <c r="A129" s="268"/>
      <c r="B129" s="248" t="s">
        <v>61</v>
      </c>
      <c r="C129" s="146" t="s">
        <v>5</v>
      </c>
      <c r="D129" s="10">
        <v>2723</v>
      </c>
      <c r="E129" s="29">
        <v>1047</v>
      </c>
      <c r="F129" s="30">
        <v>1133</v>
      </c>
      <c r="G129" s="102">
        <v>1391</v>
      </c>
      <c r="H129" s="29">
        <v>92</v>
      </c>
      <c r="I129" s="37">
        <v>609</v>
      </c>
      <c r="J129" s="37">
        <v>279</v>
      </c>
      <c r="K129" s="37">
        <v>230</v>
      </c>
      <c r="L129" s="82">
        <f>SUM(D129:K129)</f>
        <v>7504</v>
      </c>
    </row>
    <row r="130" spans="1:13" x14ac:dyDescent="0.4">
      <c r="A130" s="268"/>
      <c r="B130" s="249"/>
      <c r="C130" s="147" t="s">
        <v>0</v>
      </c>
      <c r="D130" s="11">
        <v>1569</v>
      </c>
      <c r="E130" s="31">
        <v>710</v>
      </c>
      <c r="F130" s="32">
        <v>639</v>
      </c>
      <c r="G130" s="103">
        <v>1079</v>
      </c>
      <c r="H130" s="31">
        <v>42</v>
      </c>
      <c r="I130" s="93">
        <v>320</v>
      </c>
      <c r="J130" s="93">
        <v>218</v>
      </c>
      <c r="K130" s="93">
        <v>187</v>
      </c>
      <c r="L130" s="84">
        <f>SUM(D130:K130)</f>
        <v>4764</v>
      </c>
    </row>
    <row r="131" spans="1:13" ht="15" thickBot="1" x14ac:dyDescent="0.45">
      <c r="A131" s="268"/>
      <c r="B131" s="250"/>
      <c r="C131" s="148" t="s">
        <v>4</v>
      </c>
      <c r="D131" s="12">
        <v>0.57599999999999996</v>
      </c>
      <c r="E131" s="149">
        <v>0.67800000000000005</v>
      </c>
      <c r="F131" s="101">
        <v>0.56299999999999994</v>
      </c>
      <c r="G131" s="12">
        <v>0.77600000000000002</v>
      </c>
      <c r="H131" s="149">
        <v>0.45700000000000002</v>
      </c>
      <c r="I131" s="59">
        <v>0.52500000000000002</v>
      </c>
      <c r="J131" s="59">
        <v>0.78</v>
      </c>
      <c r="K131" s="59">
        <v>0.81</v>
      </c>
      <c r="L131" s="154">
        <f>L130/L129</f>
        <v>0.63486140724946694</v>
      </c>
      <c r="M131" s="190"/>
    </row>
    <row r="132" spans="1:13" x14ac:dyDescent="0.4">
      <c r="A132" s="268"/>
      <c r="B132" s="248" t="s">
        <v>62</v>
      </c>
      <c r="C132" s="36" t="s">
        <v>5</v>
      </c>
      <c r="D132" s="198"/>
      <c r="E132" s="69">
        <v>1047</v>
      </c>
      <c r="F132" s="198"/>
      <c r="G132" s="198"/>
      <c r="H132" s="198"/>
      <c r="I132" s="37">
        <v>575</v>
      </c>
      <c r="J132" s="37">
        <v>26</v>
      </c>
      <c r="K132" s="198"/>
      <c r="L132" s="82">
        <f>SUM(D132:K132)</f>
        <v>1648</v>
      </c>
    </row>
    <row r="133" spans="1:13" x14ac:dyDescent="0.4">
      <c r="A133" s="268"/>
      <c r="B133" s="249"/>
      <c r="C133" s="147" t="s">
        <v>0</v>
      </c>
      <c r="D133" s="199"/>
      <c r="E133" s="31">
        <v>710</v>
      </c>
      <c r="F133" s="199"/>
      <c r="G133" s="199"/>
      <c r="H133" s="199"/>
      <c r="I133" s="93">
        <v>295</v>
      </c>
      <c r="J133" s="93">
        <v>15</v>
      </c>
      <c r="K133" s="199"/>
      <c r="L133" s="84">
        <f>SUM(D133:K133)</f>
        <v>1020</v>
      </c>
    </row>
    <row r="134" spans="1:13" ht="15" thickBot="1" x14ac:dyDescent="0.45">
      <c r="A134" s="269"/>
      <c r="B134" s="250"/>
      <c r="C134" s="72" t="s">
        <v>4</v>
      </c>
      <c r="D134" s="200"/>
      <c r="E134" s="149">
        <v>0.67800000000000005</v>
      </c>
      <c r="F134" s="200"/>
      <c r="G134" s="200"/>
      <c r="H134" s="200"/>
      <c r="I134" s="59">
        <v>0.51300000000000001</v>
      </c>
      <c r="J134" s="59">
        <v>0.57999999999999996</v>
      </c>
      <c r="K134" s="200"/>
      <c r="L134" s="154">
        <f>L133/L132</f>
        <v>0.6189320388349514</v>
      </c>
    </row>
    <row r="135" spans="1:13" x14ac:dyDescent="0.4">
      <c r="A135" s="255" t="s">
        <v>38</v>
      </c>
      <c r="B135" s="256"/>
      <c r="C135" s="18" t="s">
        <v>5</v>
      </c>
      <c r="D135" s="108">
        <f>D120+D123+D126+D129+D132</f>
        <v>12528</v>
      </c>
      <c r="E135" s="19">
        <f t="shared" ref="E135:H135" si="44">E120+E123+E126+E129+E132</f>
        <v>5428</v>
      </c>
      <c r="F135" s="175">
        <f t="shared" si="44"/>
        <v>5423</v>
      </c>
      <c r="G135" s="108">
        <f t="shared" si="44"/>
        <v>5646</v>
      </c>
      <c r="H135" s="19">
        <f t="shared" si="44"/>
        <v>436</v>
      </c>
      <c r="I135" s="131">
        <f t="shared" ref="I135:K136" si="45">I120+I123+I126+I129+I132</f>
        <v>2892</v>
      </c>
      <c r="J135" s="130">
        <f t="shared" si="45"/>
        <v>907</v>
      </c>
      <c r="K135" s="130">
        <f t="shared" si="45"/>
        <v>966</v>
      </c>
      <c r="L135" s="19">
        <f>SUM(D135:K135)</f>
        <v>34226</v>
      </c>
    </row>
    <row r="136" spans="1:13" x14ac:dyDescent="0.4">
      <c r="A136" s="255"/>
      <c r="B136" s="256"/>
      <c r="C136" s="20" t="s">
        <v>0</v>
      </c>
      <c r="D136" s="109">
        <f>D121+D124+D127+D130+D133</f>
        <v>7175</v>
      </c>
      <c r="E136" s="21">
        <f t="shared" ref="E136:H136" si="46">E121+E124+E127+E130+E133</f>
        <v>3549</v>
      </c>
      <c r="F136" s="115">
        <f t="shared" si="46"/>
        <v>2970</v>
      </c>
      <c r="G136" s="109">
        <f t="shared" si="46"/>
        <v>4337</v>
      </c>
      <c r="H136" s="21">
        <f t="shared" si="46"/>
        <v>189</v>
      </c>
      <c r="I136" s="134">
        <f t="shared" si="45"/>
        <v>1521</v>
      </c>
      <c r="J136" s="133">
        <f t="shared" si="45"/>
        <v>645</v>
      </c>
      <c r="K136" s="133">
        <f t="shared" si="45"/>
        <v>558</v>
      </c>
      <c r="L136" s="21">
        <f>SUM(D136:K136)</f>
        <v>20944</v>
      </c>
    </row>
    <row r="137" spans="1:13" ht="15" thickBot="1" x14ac:dyDescent="0.45">
      <c r="A137" s="257"/>
      <c r="B137" s="258"/>
      <c r="C137" s="22" t="s">
        <v>4</v>
      </c>
      <c r="D137" s="110">
        <f>D136/D135</f>
        <v>0.57271711366538958</v>
      </c>
      <c r="E137" s="86">
        <f t="shared" ref="E137:H137" si="47">E136/E135</f>
        <v>0.65383198231392781</v>
      </c>
      <c r="F137" s="116">
        <f t="shared" si="47"/>
        <v>0.54766734279918861</v>
      </c>
      <c r="G137" s="110">
        <f t="shared" si="47"/>
        <v>0.76815444562522139</v>
      </c>
      <c r="H137" s="86">
        <f t="shared" si="47"/>
        <v>0.4334862385321101</v>
      </c>
      <c r="I137" s="178">
        <f>I136/I135</f>
        <v>0.52593360995850624</v>
      </c>
      <c r="J137" s="116">
        <f>J136/J135</f>
        <v>0.71113561190738694</v>
      </c>
      <c r="K137" s="116">
        <v>0.72</v>
      </c>
      <c r="L137" s="86">
        <f>L136/L135</f>
        <v>0.61193244901536847</v>
      </c>
    </row>
    <row r="138" spans="1:13" ht="15" thickBot="1" x14ac:dyDescent="0.45"/>
    <row r="139" spans="1:13" ht="25.8" thickBot="1" x14ac:dyDescent="0.45">
      <c r="A139" s="259" t="s">
        <v>9</v>
      </c>
      <c r="B139" s="260"/>
      <c r="C139" s="208" t="s">
        <v>10</v>
      </c>
      <c r="D139" s="201" t="s">
        <v>2</v>
      </c>
      <c r="E139" s="155" t="s">
        <v>7</v>
      </c>
      <c r="F139" s="169" t="s">
        <v>8</v>
      </c>
      <c r="G139" s="171" t="s">
        <v>35</v>
      </c>
      <c r="H139" s="169" t="s">
        <v>6</v>
      </c>
      <c r="I139" s="128" t="s">
        <v>28</v>
      </c>
      <c r="J139" s="169" t="s">
        <v>29</v>
      </c>
      <c r="K139" s="128" t="s">
        <v>64</v>
      </c>
      <c r="L139" s="128" t="s">
        <v>1</v>
      </c>
    </row>
    <row r="140" spans="1:13" x14ac:dyDescent="0.25">
      <c r="A140" s="267" t="s">
        <v>65</v>
      </c>
      <c r="B140" s="251" t="s">
        <v>66</v>
      </c>
      <c r="C140" s="209" t="s">
        <v>3</v>
      </c>
      <c r="D140" s="118">
        <v>2576</v>
      </c>
      <c r="E140" s="70"/>
      <c r="F140" s="222">
        <v>1250</v>
      </c>
      <c r="G140" s="29">
        <v>1240</v>
      </c>
      <c r="H140" s="30">
        <v>78</v>
      </c>
      <c r="I140" s="223">
        <v>434</v>
      </c>
      <c r="J140" s="30">
        <v>154</v>
      </c>
      <c r="K140" s="224">
        <v>110</v>
      </c>
      <c r="L140" s="165">
        <f>SUM(D140:K140)</f>
        <v>5842</v>
      </c>
    </row>
    <row r="141" spans="1:13" x14ac:dyDescent="0.25">
      <c r="A141" s="268"/>
      <c r="B141" s="249"/>
      <c r="C141" s="210" t="s">
        <v>0</v>
      </c>
      <c r="D141" s="202">
        <v>1598</v>
      </c>
      <c r="E141" s="71"/>
      <c r="F141" s="225">
        <v>713</v>
      </c>
      <c r="G141" s="31">
        <v>993</v>
      </c>
      <c r="H141" s="32">
        <v>35</v>
      </c>
      <c r="I141" s="226">
        <v>210</v>
      </c>
      <c r="J141" s="179">
        <v>104</v>
      </c>
      <c r="K141" s="227">
        <v>58</v>
      </c>
      <c r="L141" s="85">
        <f>SUM(D141:K141)</f>
        <v>3711</v>
      </c>
    </row>
    <row r="142" spans="1:13" ht="15" thickBot="1" x14ac:dyDescent="0.3">
      <c r="A142" s="268"/>
      <c r="B142" s="250"/>
      <c r="C142" s="211" t="s">
        <v>4</v>
      </c>
      <c r="D142" s="228">
        <v>0.62</v>
      </c>
      <c r="E142" s="229"/>
      <c r="F142" s="230">
        <v>0.56999999999999995</v>
      </c>
      <c r="G142" s="231">
        <v>0.80100000000000005</v>
      </c>
      <c r="H142" s="232">
        <v>0.44900000000000001</v>
      </c>
      <c r="I142" s="233">
        <v>0.48399999999999999</v>
      </c>
      <c r="J142" s="232">
        <v>0.68</v>
      </c>
      <c r="K142" s="234">
        <f t="shared" ref="K142" si="48">K141/K140</f>
        <v>0.52727272727272723</v>
      </c>
      <c r="L142" s="235">
        <f>L141/L140</f>
        <v>0.63522766175967138</v>
      </c>
    </row>
    <row r="143" spans="1:13" x14ac:dyDescent="0.4">
      <c r="A143" s="268"/>
      <c r="B143" s="251" t="s">
        <v>67</v>
      </c>
      <c r="C143" s="209" t="s">
        <v>3</v>
      </c>
      <c r="D143" s="236">
        <v>2443</v>
      </c>
      <c r="E143" s="69">
        <v>1061</v>
      </c>
      <c r="F143" s="170">
        <v>1298</v>
      </c>
      <c r="G143" s="237">
        <v>1232</v>
      </c>
      <c r="H143" s="170">
        <v>86</v>
      </c>
      <c r="I143" s="69">
        <v>499</v>
      </c>
      <c r="J143" s="170">
        <v>200</v>
      </c>
      <c r="K143" s="69">
        <v>169</v>
      </c>
      <c r="L143" s="82">
        <f>SUM(D143:K143)</f>
        <v>6988</v>
      </c>
    </row>
    <row r="144" spans="1:13" x14ac:dyDescent="0.4">
      <c r="A144" s="268"/>
      <c r="B144" s="249"/>
      <c r="C144" s="210" t="s">
        <v>0</v>
      </c>
      <c r="D144" s="203">
        <v>1644</v>
      </c>
      <c r="E144" s="31">
        <v>770</v>
      </c>
      <c r="F144" s="32">
        <v>758</v>
      </c>
      <c r="G144" s="26">
        <v>1007</v>
      </c>
      <c r="H144" s="32">
        <v>48</v>
      </c>
      <c r="I144" s="95">
        <v>261</v>
      </c>
      <c r="J144" s="179">
        <v>147</v>
      </c>
      <c r="K144" s="95">
        <v>102</v>
      </c>
      <c r="L144" s="84">
        <f>SUM(D144:K144)</f>
        <v>4737</v>
      </c>
    </row>
    <row r="145" spans="1:12" ht="15" thickBot="1" x14ac:dyDescent="0.45">
      <c r="A145" s="268"/>
      <c r="B145" s="249"/>
      <c r="C145" s="212" t="s">
        <v>4</v>
      </c>
      <c r="D145" s="204">
        <v>0.67300000000000004</v>
      </c>
      <c r="E145" s="149">
        <v>0.72599999999999998</v>
      </c>
      <c r="F145" s="101">
        <v>0.58299999999999996</v>
      </c>
      <c r="G145" s="152">
        <v>0.81699999999999995</v>
      </c>
      <c r="H145" s="101">
        <v>0.55800000000000005</v>
      </c>
      <c r="I145" s="151">
        <v>0.52300000000000002</v>
      </c>
      <c r="J145" s="101">
        <v>0.74</v>
      </c>
      <c r="K145" s="151">
        <v>0.6</v>
      </c>
      <c r="L145" s="57">
        <f>L144/L143</f>
        <v>0.67787635947338298</v>
      </c>
    </row>
    <row r="146" spans="1:12" x14ac:dyDescent="0.4">
      <c r="A146" s="268"/>
      <c r="B146" s="248" t="s">
        <v>68</v>
      </c>
      <c r="C146" s="213" t="s">
        <v>5</v>
      </c>
      <c r="D146" s="239">
        <v>1919</v>
      </c>
      <c r="E146" s="192">
        <v>1033</v>
      </c>
      <c r="F146" s="240">
        <v>1044</v>
      </c>
      <c r="G146" s="241">
        <v>1010</v>
      </c>
      <c r="H146" s="29">
        <v>70</v>
      </c>
      <c r="I146" s="50">
        <v>405</v>
      </c>
      <c r="J146" s="30">
        <v>175</v>
      </c>
      <c r="K146" s="29">
        <v>134</v>
      </c>
      <c r="L146" s="82">
        <f>SUM(D146:K146)</f>
        <v>5790</v>
      </c>
    </row>
    <row r="147" spans="1:12" x14ac:dyDescent="0.4">
      <c r="A147" s="268"/>
      <c r="B147" s="249"/>
      <c r="C147" s="210" t="s">
        <v>0</v>
      </c>
      <c r="D147" s="203">
        <v>1207</v>
      </c>
      <c r="E147" s="31">
        <v>764</v>
      </c>
      <c r="F147" s="242">
        <v>667</v>
      </c>
      <c r="G147" s="31">
        <v>788</v>
      </c>
      <c r="H147" s="31">
        <v>36</v>
      </c>
      <c r="I147" s="51">
        <v>230</v>
      </c>
      <c r="J147" s="179">
        <v>107</v>
      </c>
      <c r="K147" s="95">
        <v>69</v>
      </c>
      <c r="L147" s="84">
        <f>SUM(D147:K147)</f>
        <v>3868</v>
      </c>
    </row>
    <row r="148" spans="1:12" ht="15" thickBot="1" x14ac:dyDescent="0.45">
      <c r="A148" s="268"/>
      <c r="B148" s="250"/>
      <c r="C148" s="211" t="s">
        <v>4</v>
      </c>
      <c r="D148" s="54">
        <v>0.629</v>
      </c>
      <c r="E148" s="196">
        <v>0.74</v>
      </c>
      <c r="F148" s="243">
        <v>0.63800000000000001</v>
      </c>
      <c r="G148" s="52">
        <v>0.78</v>
      </c>
      <c r="H148" s="55">
        <v>0.51400000000000001</v>
      </c>
      <c r="I148" s="58">
        <v>0.56799999999999995</v>
      </c>
      <c r="J148" s="182">
        <v>0.61</v>
      </c>
      <c r="K148" s="55">
        <v>0.51</v>
      </c>
      <c r="L148" s="57">
        <f>L147/L146</f>
        <v>0.66804835924006911</v>
      </c>
    </row>
    <row r="149" spans="1:12" x14ac:dyDescent="0.4">
      <c r="A149" s="268"/>
      <c r="B149" s="248" t="s">
        <v>69</v>
      </c>
      <c r="C149" s="213" t="s">
        <v>5</v>
      </c>
      <c r="D149" s="205">
        <v>2140</v>
      </c>
      <c r="E149" s="29">
        <v>804</v>
      </c>
      <c r="F149" s="30">
        <v>1054</v>
      </c>
      <c r="G149" s="29">
        <v>1135</v>
      </c>
      <c r="H149" s="30">
        <v>72</v>
      </c>
      <c r="I149" s="29">
        <v>449</v>
      </c>
      <c r="J149" s="30">
        <v>266</v>
      </c>
      <c r="K149" s="29">
        <v>117</v>
      </c>
      <c r="L149" s="82">
        <f>SUM(D149:K149)</f>
        <v>6037</v>
      </c>
    </row>
    <row r="150" spans="1:12" x14ac:dyDescent="0.4">
      <c r="A150" s="268"/>
      <c r="B150" s="249"/>
      <c r="C150" s="210" t="s">
        <v>0</v>
      </c>
      <c r="D150" s="203">
        <v>1406</v>
      </c>
      <c r="E150" s="31">
        <v>613</v>
      </c>
      <c r="F150" s="32">
        <v>684</v>
      </c>
      <c r="G150" s="31">
        <v>940</v>
      </c>
      <c r="H150" s="32">
        <v>32</v>
      </c>
      <c r="I150" s="95">
        <v>262</v>
      </c>
      <c r="J150" s="179">
        <v>201</v>
      </c>
      <c r="K150" s="95">
        <v>77</v>
      </c>
      <c r="L150" s="84">
        <f>SUM(D150:K150)</f>
        <v>4215</v>
      </c>
    </row>
    <row r="151" spans="1:12" ht="15" thickBot="1" x14ac:dyDescent="0.45">
      <c r="A151" s="268"/>
      <c r="B151" s="250"/>
      <c r="C151" s="212" t="s">
        <v>4</v>
      </c>
      <c r="D151" s="204">
        <v>0.65700000000000003</v>
      </c>
      <c r="E151" s="151">
        <v>0.76200000000000001</v>
      </c>
      <c r="F151" s="101">
        <v>0.64800000000000002</v>
      </c>
      <c r="G151" s="152">
        <v>0.82799999999999996</v>
      </c>
      <c r="H151" s="101">
        <v>0.44400000000000001</v>
      </c>
      <c r="I151" s="151">
        <v>0.58399999999999996</v>
      </c>
      <c r="J151" s="101">
        <v>0.76</v>
      </c>
      <c r="K151" s="151">
        <v>0.66</v>
      </c>
      <c r="L151" s="244">
        <f>L150/L149</f>
        <v>0.69819446745072056</v>
      </c>
    </row>
    <row r="152" spans="1:12" x14ac:dyDescent="0.4">
      <c r="A152" s="268"/>
      <c r="B152" s="248" t="s">
        <v>70</v>
      </c>
      <c r="C152" s="213" t="s">
        <v>5</v>
      </c>
      <c r="D152" s="205">
        <v>1314</v>
      </c>
      <c r="E152" s="29">
        <v>704</v>
      </c>
      <c r="F152" s="205">
        <v>1076</v>
      </c>
      <c r="G152" s="24">
        <v>1130</v>
      </c>
      <c r="H152" s="205">
        <v>91</v>
      </c>
      <c r="I152" s="29">
        <v>393</v>
      </c>
      <c r="J152" s="30">
        <v>231</v>
      </c>
      <c r="K152" s="29">
        <v>205</v>
      </c>
      <c r="L152" s="82">
        <f>SUM(D152:K152)</f>
        <v>5144</v>
      </c>
    </row>
    <row r="153" spans="1:12" x14ac:dyDescent="0.4">
      <c r="A153" s="268"/>
      <c r="B153" s="249"/>
      <c r="C153" s="210" t="s">
        <v>0</v>
      </c>
      <c r="D153" s="203">
        <v>910</v>
      </c>
      <c r="E153" s="31">
        <v>524</v>
      </c>
      <c r="F153" s="203">
        <v>722</v>
      </c>
      <c r="G153" s="26">
        <v>889</v>
      </c>
      <c r="H153" s="203">
        <v>50</v>
      </c>
      <c r="I153" s="31">
        <v>241</v>
      </c>
      <c r="J153" s="32">
        <v>199</v>
      </c>
      <c r="K153" s="31">
        <v>100</v>
      </c>
      <c r="L153" s="84">
        <f>SUM(D153:K153)</f>
        <v>3635</v>
      </c>
    </row>
    <row r="154" spans="1:12" ht="15" thickBot="1" x14ac:dyDescent="0.45">
      <c r="A154" s="269"/>
      <c r="B154" s="250"/>
      <c r="C154" s="211" t="s">
        <v>4</v>
      </c>
      <c r="D154" s="245">
        <v>0.69299999999999995</v>
      </c>
      <c r="E154" s="149">
        <v>0.74399999999999999</v>
      </c>
      <c r="F154" s="245">
        <v>0.67100000000000004</v>
      </c>
      <c r="G154" s="246">
        <v>0.78700000000000003</v>
      </c>
      <c r="H154" s="245">
        <v>0.54900000000000004</v>
      </c>
      <c r="I154" s="149">
        <v>0.61299999999999999</v>
      </c>
      <c r="J154" s="34">
        <v>0.86</v>
      </c>
      <c r="K154" s="149">
        <v>0.49</v>
      </c>
      <c r="L154" s="154">
        <f>L153/L152</f>
        <v>0.70664852255054433</v>
      </c>
    </row>
    <row r="155" spans="1:12" x14ac:dyDescent="0.4">
      <c r="A155" s="255" t="s">
        <v>38</v>
      </c>
      <c r="B155" s="256"/>
      <c r="C155" s="214" t="s">
        <v>5</v>
      </c>
      <c r="D155" s="206">
        <f>D140+D143+D146+D149+D152</f>
        <v>10392</v>
      </c>
      <c r="E155" s="217">
        <f>E140+E143+E146+E149+E152</f>
        <v>3602</v>
      </c>
      <c r="F155" s="206">
        <f t="shared" ref="F155:K155" si="49">F140+F143+F146+F149+F152</f>
        <v>5722</v>
      </c>
      <c r="G155" s="19">
        <f t="shared" si="49"/>
        <v>5747</v>
      </c>
      <c r="H155" s="206">
        <f t="shared" si="49"/>
        <v>397</v>
      </c>
      <c r="I155" s="130">
        <f t="shared" ref="I155" si="50">I140+I143+I146+I149+I152</f>
        <v>2180</v>
      </c>
      <c r="J155" s="219">
        <f t="shared" si="49"/>
        <v>1026</v>
      </c>
      <c r="K155" s="183">
        <f t="shared" si="49"/>
        <v>735</v>
      </c>
      <c r="L155" s="238">
        <f t="shared" ref="L155" si="51">L140+L143+L146+L149+L152</f>
        <v>29801</v>
      </c>
    </row>
    <row r="156" spans="1:12" x14ac:dyDescent="0.4">
      <c r="A156" s="255"/>
      <c r="B156" s="256"/>
      <c r="C156" s="215" t="s">
        <v>0</v>
      </c>
      <c r="D156" s="207">
        <f>D141+D144+D147+D150+D153</f>
        <v>6765</v>
      </c>
      <c r="E156" s="218">
        <f>E141+E144+E147+E150+E153</f>
        <v>2671</v>
      </c>
      <c r="F156" s="207">
        <f t="shared" ref="F156:K156" si="52">F141+F144+F147+F150+F153</f>
        <v>3544</v>
      </c>
      <c r="G156" s="21">
        <f t="shared" si="52"/>
        <v>4617</v>
      </c>
      <c r="H156" s="207">
        <f t="shared" si="52"/>
        <v>201</v>
      </c>
      <c r="I156" s="133">
        <f t="shared" ref="I156" si="53">I141+I144+I147+I150+I153</f>
        <v>1204</v>
      </c>
      <c r="J156" s="220">
        <f t="shared" si="52"/>
        <v>758</v>
      </c>
      <c r="K156" s="184">
        <f t="shared" si="52"/>
        <v>406</v>
      </c>
      <c r="L156" s="21">
        <f t="shared" ref="L156" si="54">L141+L144+L147+L150+L153</f>
        <v>20166</v>
      </c>
    </row>
    <row r="157" spans="1:12" ht="15" thickBot="1" x14ac:dyDescent="0.45">
      <c r="A157" s="257"/>
      <c r="B157" s="258"/>
      <c r="C157" s="216" t="s">
        <v>4</v>
      </c>
      <c r="D157" s="185">
        <f>D156/D155</f>
        <v>0.65098152424942268</v>
      </c>
      <c r="E157" s="86">
        <f>E156/E155</f>
        <v>0.74153248195446975</v>
      </c>
      <c r="F157" s="185">
        <f t="shared" ref="F157:H157" si="55">F156/F155</f>
        <v>0.6193638587906326</v>
      </c>
      <c r="G157" s="86">
        <f t="shared" si="55"/>
        <v>0.80337567426483381</v>
      </c>
      <c r="H157" s="185">
        <f t="shared" si="55"/>
        <v>0.50629722921914355</v>
      </c>
      <c r="I157" s="168">
        <f t="shared" ref="I157" si="56">I156/I155</f>
        <v>0.55229357798165135</v>
      </c>
      <c r="J157" s="185">
        <f>J156/J155</f>
        <v>0.73879142300194933</v>
      </c>
      <c r="K157" s="110">
        <v>0.72</v>
      </c>
      <c r="L157" s="221">
        <f>L156/L155</f>
        <v>0.67668870172141871</v>
      </c>
    </row>
    <row r="158" spans="1:12" ht="15" thickBot="1" x14ac:dyDescent="0.45"/>
    <row r="159" spans="1:12" ht="32.4" customHeight="1" thickBot="1" x14ac:dyDescent="0.45">
      <c r="A159" s="259" t="s">
        <v>9</v>
      </c>
      <c r="B159" s="260"/>
      <c r="C159" s="208" t="s">
        <v>10</v>
      </c>
      <c r="D159" s="201" t="s">
        <v>2</v>
      </c>
      <c r="E159" s="155" t="s">
        <v>7</v>
      </c>
      <c r="F159" s="169" t="s">
        <v>8</v>
      </c>
      <c r="G159" s="171" t="s">
        <v>35</v>
      </c>
      <c r="H159" s="169" t="s">
        <v>6</v>
      </c>
      <c r="I159" s="128" t="s">
        <v>28</v>
      </c>
      <c r="J159" s="169" t="s">
        <v>29</v>
      </c>
      <c r="K159" s="128" t="s">
        <v>64</v>
      </c>
      <c r="L159" s="128" t="s">
        <v>1</v>
      </c>
    </row>
    <row r="160" spans="1:12" x14ac:dyDescent="0.4">
      <c r="A160" s="267" t="s">
        <v>71</v>
      </c>
      <c r="B160" s="251" t="s">
        <v>72</v>
      </c>
      <c r="C160" s="209" t="s">
        <v>3</v>
      </c>
      <c r="D160" s="29">
        <v>814</v>
      </c>
      <c r="E160" s="70"/>
      <c r="F160" s="70"/>
      <c r="G160" s="70"/>
      <c r="H160" s="70"/>
      <c r="I160" s="223">
        <v>80</v>
      </c>
      <c r="J160" s="30">
        <v>31</v>
      </c>
      <c r="K160" s="70"/>
      <c r="L160" s="165">
        <f>SUM(D160:K160)</f>
        <v>925</v>
      </c>
    </row>
    <row r="161" spans="1:12" x14ac:dyDescent="0.4">
      <c r="A161" s="268"/>
      <c r="B161" s="249"/>
      <c r="C161" s="210" t="s">
        <v>0</v>
      </c>
      <c r="D161" s="31">
        <v>578</v>
      </c>
      <c r="E161" s="71"/>
      <c r="F161" s="71"/>
      <c r="G161" s="71"/>
      <c r="H161" s="71"/>
      <c r="I161" s="226">
        <v>25</v>
      </c>
      <c r="J161" s="179">
        <v>19</v>
      </c>
      <c r="K161" s="71"/>
      <c r="L161" s="85">
        <f>SUM(D161:K161)</f>
        <v>622</v>
      </c>
    </row>
    <row r="162" spans="1:12" ht="15" thickBot="1" x14ac:dyDescent="0.45">
      <c r="A162" s="268"/>
      <c r="B162" s="250"/>
      <c r="C162" s="211" t="s">
        <v>4</v>
      </c>
      <c r="D162" s="247">
        <v>0.71</v>
      </c>
      <c r="E162" s="229"/>
      <c r="F162" s="229"/>
      <c r="G162" s="229"/>
      <c r="H162" s="229"/>
      <c r="I162" s="233">
        <v>0.313</v>
      </c>
      <c r="J162" s="232">
        <v>0.61</v>
      </c>
      <c r="K162" s="229"/>
      <c r="L162" s="235">
        <f>L161/L160</f>
        <v>0.67243243243243245</v>
      </c>
    </row>
    <row r="163" spans="1:12" x14ac:dyDescent="0.4">
      <c r="A163" s="268"/>
      <c r="B163" s="251" t="s">
        <v>73</v>
      </c>
      <c r="C163" s="209" t="s">
        <v>3</v>
      </c>
      <c r="D163" s="236">
        <v>2396</v>
      </c>
      <c r="E163" s="69">
        <v>1061</v>
      </c>
      <c r="F163" s="170">
        <v>1191</v>
      </c>
      <c r="G163" s="237">
        <v>1324</v>
      </c>
      <c r="H163" s="170">
        <v>99</v>
      </c>
      <c r="I163" s="69">
        <v>507</v>
      </c>
      <c r="J163" s="170">
        <v>212</v>
      </c>
      <c r="K163" s="69">
        <v>176</v>
      </c>
      <c r="L163" s="82">
        <f>SUM(D163:K163)</f>
        <v>6966</v>
      </c>
    </row>
    <row r="164" spans="1:12" x14ac:dyDescent="0.4">
      <c r="A164" s="268"/>
      <c r="B164" s="249"/>
      <c r="C164" s="210" t="s">
        <v>0</v>
      </c>
      <c r="D164" s="203">
        <v>1684</v>
      </c>
      <c r="E164" s="31">
        <v>770</v>
      </c>
      <c r="F164" s="32">
        <v>805</v>
      </c>
      <c r="G164" s="26">
        <v>1081</v>
      </c>
      <c r="H164" s="32">
        <v>51</v>
      </c>
      <c r="I164" s="95">
        <v>350</v>
      </c>
      <c r="J164" s="179">
        <v>165</v>
      </c>
      <c r="K164" s="95">
        <v>96</v>
      </c>
      <c r="L164" s="84">
        <f>SUM(D164:K164)</f>
        <v>5002</v>
      </c>
    </row>
    <row r="165" spans="1:12" ht="15" thickBot="1" x14ac:dyDescent="0.45">
      <c r="A165" s="268"/>
      <c r="B165" s="249"/>
      <c r="C165" s="212" t="s">
        <v>4</v>
      </c>
      <c r="D165" s="204">
        <v>0.70299999999999996</v>
      </c>
      <c r="E165" s="149">
        <v>0.72599999999999998</v>
      </c>
      <c r="F165" s="101">
        <v>0.67500000000000004</v>
      </c>
      <c r="G165" s="152">
        <v>0.81599999999999995</v>
      </c>
      <c r="H165" s="101">
        <v>0.51500000000000001</v>
      </c>
      <c r="I165" s="151">
        <v>0.69</v>
      </c>
      <c r="J165" s="101">
        <v>0.78</v>
      </c>
      <c r="K165" s="151">
        <v>0.54</v>
      </c>
      <c r="L165" s="57">
        <f>L164/L163</f>
        <v>0.7180591444157336</v>
      </c>
    </row>
    <row r="166" spans="1:12" x14ac:dyDescent="0.4">
      <c r="A166" s="268"/>
      <c r="B166" s="248" t="s">
        <v>74</v>
      </c>
      <c r="C166" s="213" t="s">
        <v>5</v>
      </c>
      <c r="D166" s="239">
        <v>2729</v>
      </c>
      <c r="E166" s="192">
        <v>915</v>
      </c>
      <c r="F166" s="240">
        <v>1192</v>
      </c>
      <c r="G166" s="241">
        <v>1576</v>
      </c>
      <c r="H166" s="29">
        <v>75</v>
      </c>
      <c r="I166" s="50">
        <v>512</v>
      </c>
      <c r="J166" s="30">
        <v>250</v>
      </c>
      <c r="K166" s="29">
        <v>316</v>
      </c>
      <c r="L166" s="82">
        <f>SUM(D166:K166)</f>
        <v>7565</v>
      </c>
    </row>
    <row r="167" spans="1:12" x14ac:dyDescent="0.4">
      <c r="A167" s="268"/>
      <c r="B167" s="249"/>
      <c r="C167" s="210" t="s">
        <v>0</v>
      </c>
      <c r="D167" s="203">
        <v>1838</v>
      </c>
      <c r="E167" s="31">
        <v>649</v>
      </c>
      <c r="F167" s="242">
        <v>763</v>
      </c>
      <c r="G167" s="31">
        <v>1276</v>
      </c>
      <c r="H167" s="31">
        <v>43</v>
      </c>
      <c r="I167" s="51">
        <v>297</v>
      </c>
      <c r="J167" s="179">
        <v>196</v>
      </c>
      <c r="K167" s="95">
        <v>162</v>
      </c>
      <c r="L167" s="84">
        <f>SUM(D167:K167)</f>
        <v>5224</v>
      </c>
    </row>
    <row r="168" spans="1:12" ht="15" thickBot="1" x14ac:dyDescent="0.45">
      <c r="A168" s="268"/>
      <c r="B168" s="250"/>
      <c r="C168" s="211" t="s">
        <v>4</v>
      </c>
      <c r="D168" s="54">
        <v>0.67600000000000005</v>
      </c>
      <c r="E168" s="196">
        <v>0.70899999999999996</v>
      </c>
      <c r="F168" s="243">
        <v>0.64</v>
      </c>
      <c r="G168" s="52">
        <v>0.81</v>
      </c>
      <c r="H168" s="55">
        <v>0.57299999999999995</v>
      </c>
      <c r="I168" s="58">
        <v>0.57999999999999996</v>
      </c>
      <c r="J168" s="182">
        <v>0.78</v>
      </c>
      <c r="K168" s="55">
        <v>0.51</v>
      </c>
      <c r="L168" s="57">
        <f>L167/L166</f>
        <v>0.69054857898215471</v>
      </c>
    </row>
    <row r="169" spans="1:12" x14ac:dyDescent="0.4">
      <c r="A169" s="268"/>
      <c r="B169" s="248" t="s">
        <v>75</v>
      </c>
      <c r="C169" s="213" t="s">
        <v>5</v>
      </c>
      <c r="D169" s="205">
        <v>2704</v>
      </c>
      <c r="E169" s="29">
        <v>908</v>
      </c>
      <c r="F169" s="30">
        <v>1223</v>
      </c>
      <c r="G169" s="29">
        <v>1297</v>
      </c>
      <c r="H169" s="30">
        <v>70</v>
      </c>
      <c r="I169" s="29">
        <v>713</v>
      </c>
      <c r="J169" s="30">
        <v>256</v>
      </c>
      <c r="K169" s="29">
        <v>322</v>
      </c>
      <c r="L169" s="82">
        <f>SUM(D169:K169)</f>
        <v>7493</v>
      </c>
    </row>
    <row r="170" spans="1:12" x14ac:dyDescent="0.4">
      <c r="A170" s="268"/>
      <c r="B170" s="249"/>
      <c r="C170" s="210" t="s">
        <v>0</v>
      </c>
      <c r="D170" s="203">
        <v>1719</v>
      </c>
      <c r="E170" s="31">
        <v>615</v>
      </c>
      <c r="F170" s="32">
        <v>766</v>
      </c>
      <c r="G170" s="31">
        <v>1075</v>
      </c>
      <c r="H170" s="32">
        <v>34</v>
      </c>
      <c r="I170" s="95">
        <v>285</v>
      </c>
      <c r="J170" s="179">
        <v>193</v>
      </c>
      <c r="K170" s="95">
        <v>191</v>
      </c>
      <c r="L170" s="84">
        <f>SUM(D170:K170)</f>
        <v>4878</v>
      </c>
    </row>
    <row r="171" spans="1:12" ht="15" thickBot="1" x14ac:dyDescent="0.45">
      <c r="A171" s="268"/>
      <c r="B171" s="250"/>
      <c r="C171" s="212" t="s">
        <v>4</v>
      </c>
      <c r="D171" s="204">
        <v>0.63600000000000001</v>
      </c>
      <c r="E171" s="151">
        <v>0.67700000000000005</v>
      </c>
      <c r="F171" s="101">
        <v>0.626</v>
      </c>
      <c r="G171" s="152">
        <v>0.82899999999999996</v>
      </c>
      <c r="H171" s="101">
        <v>0.48599999999999999</v>
      </c>
      <c r="I171" s="151">
        <v>0.4</v>
      </c>
      <c r="J171" s="101">
        <v>0.75</v>
      </c>
      <c r="K171" s="151">
        <v>0.59</v>
      </c>
      <c r="L171" s="244">
        <f>L170/L169</f>
        <v>0.65100760709995997</v>
      </c>
    </row>
    <row r="172" spans="1:12" x14ac:dyDescent="0.4">
      <c r="A172" s="268"/>
      <c r="B172" s="248" t="s">
        <v>76</v>
      </c>
      <c r="C172" s="213" t="s">
        <v>5</v>
      </c>
      <c r="D172" s="205">
        <v>1636</v>
      </c>
      <c r="E172" s="29">
        <v>866</v>
      </c>
      <c r="F172" s="70"/>
      <c r="G172" s="24">
        <v>289</v>
      </c>
      <c r="H172" s="205">
        <v>74</v>
      </c>
      <c r="I172" s="29">
        <v>308</v>
      </c>
      <c r="J172" s="30">
        <v>172</v>
      </c>
      <c r="K172" s="29">
        <v>185</v>
      </c>
      <c r="L172" s="82">
        <f>SUM(D172:K172)</f>
        <v>3530</v>
      </c>
    </row>
    <row r="173" spans="1:12" x14ac:dyDescent="0.4">
      <c r="A173" s="268"/>
      <c r="B173" s="249"/>
      <c r="C173" s="210" t="s">
        <v>0</v>
      </c>
      <c r="D173" s="203">
        <v>897</v>
      </c>
      <c r="E173" s="31">
        <v>615</v>
      </c>
      <c r="F173" s="71"/>
      <c r="G173" s="26">
        <v>257</v>
      </c>
      <c r="H173" s="203">
        <v>34</v>
      </c>
      <c r="I173" s="31">
        <v>141</v>
      </c>
      <c r="J173" s="32">
        <v>126</v>
      </c>
      <c r="K173" s="31">
        <v>105</v>
      </c>
      <c r="L173" s="84">
        <f>SUM(D173:K173)</f>
        <v>2175</v>
      </c>
    </row>
    <row r="174" spans="1:12" ht="15" thickBot="1" x14ac:dyDescent="0.45">
      <c r="A174" s="269"/>
      <c r="B174" s="250"/>
      <c r="C174" s="211" t="s">
        <v>4</v>
      </c>
      <c r="D174" s="245">
        <v>0.54800000000000004</v>
      </c>
      <c r="E174" s="149">
        <v>0.71</v>
      </c>
      <c r="F174" s="229"/>
      <c r="G174" s="246">
        <v>0.88900000000000001</v>
      </c>
      <c r="H174" s="245">
        <v>0.45900000000000002</v>
      </c>
      <c r="I174" s="149">
        <v>0.45800000000000002</v>
      </c>
      <c r="J174" s="34">
        <v>0.73</v>
      </c>
      <c r="K174" s="149">
        <v>0.56999999999999995</v>
      </c>
      <c r="L174" s="57">
        <f>L173/L172</f>
        <v>0.61614730878186974</v>
      </c>
    </row>
    <row r="175" spans="1:12" x14ac:dyDescent="0.4">
      <c r="A175" s="255" t="s">
        <v>38</v>
      </c>
      <c r="B175" s="256"/>
      <c r="C175" s="214" t="s">
        <v>5</v>
      </c>
      <c r="D175" s="206">
        <f>D160+D163+D166+D169+D172</f>
        <v>10279</v>
      </c>
      <c r="E175" s="217">
        <f>E160+E163+E166+E169+E172</f>
        <v>3750</v>
      </c>
      <c r="F175" s="206">
        <f t="shared" ref="F175:L176" si="57">F160+F163+F166+F169+F172</f>
        <v>3606</v>
      </c>
      <c r="G175" s="19">
        <f t="shared" si="57"/>
        <v>4486</v>
      </c>
      <c r="H175" s="206">
        <f t="shared" si="57"/>
        <v>318</v>
      </c>
      <c r="I175" s="130">
        <f t="shared" si="57"/>
        <v>2120</v>
      </c>
      <c r="J175" s="219">
        <f t="shared" si="57"/>
        <v>921</v>
      </c>
      <c r="K175" s="183">
        <f t="shared" si="57"/>
        <v>999</v>
      </c>
      <c r="L175" s="238">
        <f t="shared" si="57"/>
        <v>26479</v>
      </c>
    </row>
    <row r="176" spans="1:12" x14ac:dyDescent="0.4">
      <c r="A176" s="255"/>
      <c r="B176" s="256"/>
      <c r="C176" s="215" t="s">
        <v>0</v>
      </c>
      <c r="D176" s="207">
        <f>D161+D164+D167+D170+D173</f>
        <v>6716</v>
      </c>
      <c r="E176" s="218">
        <f>E161+E164+E167+E170+E173</f>
        <v>2649</v>
      </c>
      <c r="F176" s="207">
        <f t="shared" ref="F176:H176" si="58">F161+F164+F167+F170+F173</f>
        <v>2334</v>
      </c>
      <c r="G176" s="21">
        <f t="shared" si="58"/>
        <v>3689</v>
      </c>
      <c r="H176" s="207">
        <f t="shared" si="58"/>
        <v>162</v>
      </c>
      <c r="I176" s="133">
        <f t="shared" si="57"/>
        <v>1098</v>
      </c>
      <c r="J176" s="220">
        <f t="shared" si="57"/>
        <v>699</v>
      </c>
      <c r="K176" s="184">
        <f t="shared" si="57"/>
        <v>554</v>
      </c>
      <c r="L176" s="21">
        <f t="shared" si="57"/>
        <v>17901</v>
      </c>
    </row>
    <row r="177" spans="1:12" ht="15" thickBot="1" x14ac:dyDescent="0.45">
      <c r="A177" s="257"/>
      <c r="B177" s="258"/>
      <c r="C177" s="216" t="s">
        <v>4</v>
      </c>
      <c r="D177" s="185">
        <f>D176/D175</f>
        <v>0.65337095048156435</v>
      </c>
      <c r="E177" s="86">
        <f>E176/E175</f>
        <v>0.70640000000000003</v>
      </c>
      <c r="F177" s="185">
        <f t="shared" ref="F177:I177" si="59">F176/F175</f>
        <v>0.64725457570715472</v>
      </c>
      <c r="G177" s="86">
        <f t="shared" si="59"/>
        <v>0.82233615693267947</v>
      </c>
      <c r="H177" s="185">
        <f t="shared" si="59"/>
        <v>0.50943396226415094</v>
      </c>
      <c r="I177" s="168">
        <f t="shared" si="59"/>
        <v>0.51792452830188684</v>
      </c>
      <c r="J177" s="185">
        <f>J176/J175</f>
        <v>0.75895765472312704</v>
      </c>
      <c r="K177" s="110">
        <v>0.72</v>
      </c>
      <c r="L177" s="221">
        <f>L176/L175</f>
        <v>0.67604516786887725</v>
      </c>
    </row>
    <row r="178" spans="1:12" ht="15" thickBot="1" x14ac:dyDescent="0.45"/>
    <row r="179" spans="1:12" ht="31.8" customHeight="1" thickBot="1" x14ac:dyDescent="0.45">
      <c r="A179" s="259" t="s">
        <v>9</v>
      </c>
      <c r="B179" s="260"/>
      <c r="C179" s="208" t="s">
        <v>10</v>
      </c>
      <c r="D179" s="201" t="s">
        <v>2</v>
      </c>
      <c r="E179" s="155" t="s">
        <v>7</v>
      </c>
      <c r="F179" s="169" t="s">
        <v>8</v>
      </c>
      <c r="G179" s="171" t="s">
        <v>35</v>
      </c>
      <c r="H179" s="169" t="s">
        <v>6</v>
      </c>
      <c r="I179" s="128" t="s">
        <v>28</v>
      </c>
      <c r="J179" s="169" t="s">
        <v>29</v>
      </c>
      <c r="K179" s="128" t="s">
        <v>64</v>
      </c>
      <c r="L179" s="128" t="s">
        <v>1</v>
      </c>
    </row>
    <row r="180" spans="1:12" x14ac:dyDescent="0.4">
      <c r="A180" s="267" t="s">
        <v>77</v>
      </c>
      <c r="B180" s="279" t="s">
        <v>78</v>
      </c>
      <c r="C180" s="280" t="s">
        <v>3</v>
      </c>
      <c r="D180" s="281">
        <v>1912</v>
      </c>
      <c r="E180" s="282"/>
      <c r="F180" s="281">
        <v>1481</v>
      </c>
      <c r="G180" s="281">
        <v>610</v>
      </c>
      <c r="H180" s="281">
        <v>55</v>
      </c>
      <c r="I180" s="283">
        <v>298</v>
      </c>
      <c r="J180" s="284">
        <v>118</v>
      </c>
      <c r="K180" s="281">
        <v>96</v>
      </c>
      <c r="L180" s="285">
        <f>SUM(D180:K180)</f>
        <v>4570</v>
      </c>
    </row>
    <row r="181" spans="1:12" x14ac:dyDescent="0.4">
      <c r="A181" s="268"/>
      <c r="B181" s="286"/>
      <c r="C181" s="287" t="s">
        <v>0</v>
      </c>
      <c r="D181" s="288">
        <v>1140</v>
      </c>
      <c r="E181" s="289"/>
      <c r="F181" s="288">
        <v>895</v>
      </c>
      <c r="G181" s="288">
        <v>470</v>
      </c>
      <c r="H181" s="288">
        <v>21</v>
      </c>
      <c r="I181" s="290">
        <v>135</v>
      </c>
      <c r="J181" s="291">
        <v>76</v>
      </c>
      <c r="K181" s="288">
        <v>49</v>
      </c>
      <c r="L181" s="292">
        <f>SUM(D181:K181)</f>
        <v>2786</v>
      </c>
    </row>
    <row r="182" spans="1:12" ht="15" thickBot="1" x14ac:dyDescent="0.45">
      <c r="A182" s="268"/>
      <c r="B182" s="293"/>
      <c r="C182" s="294" t="s">
        <v>4</v>
      </c>
      <c r="D182" s="295">
        <v>0.59599999999999997</v>
      </c>
      <c r="E182" s="296"/>
      <c r="F182" s="295">
        <v>0.60399999999999998</v>
      </c>
      <c r="G182" s="295">
        <v>0.77</v>
      </c>
      <c r="H182" s="295">
        <v>0.38200000000000001</v>
      </c>
      <c r="I182" s="297">
        <v>0.45300000000000001</v>
      </c>
      <c r="J182" s="298">
        <v>0.64</v>
      </c>
      <c r="K182" s="295">
        <v>0.51</v>
      </c>
      <c r="L182" s="299">
        <f>L181/L180</f>
        <v>0.60962800875273526</v>
      </c>
    </row>
    <row r="183" spans="1:12" x14ac:dyDescent="0.4">
      <c r="A183" s="268"/>
      <c r="B183" s="251" t="s">
        <v>79</v>
      </c>
      <c r="C183" s="209" t="s">
        <v>3</v>
      </c>
      <c r="D183" s="236"/>
      <c r="E183" s="69"/>
      <c r="F183" s="170"/>
      <c r="G183" s="237"/>
      <c r="H183" s="170"/>
      <c r="I183" s="69"/>
      <c r="J183" s="170"/>
      <c r="K183" s="69"/>
      <c r="L183" s="82">
        <f>SUM(D183:K183)</f>
        <v>0</v>
      </c>
    </row>
    <row r="184" spans="1:12" x14ac:dyDescent="0.4">
      <c r="A184" s="268"/>
      <c r="B184" s="249"/>
      <c r="C184" s="210" t="s">
        <v>0</v>
      </c>
      <c r="D184" s="203"/>
      <c r="E184" s="31"/>
      <c r="F184" s="32"/>
      <c r="G184" s="26"/>
      <c r="H184" s="32"/>
      <c r="I184" s="95"/>
      <c r="J184" s="179"/>
      <c r="K184" s="95"/>
      <c r="L184" s="84">
        <f>SUM(D184:K184)</f>
        <v>0</v>
      </c>
    </row>
    <row r="185" spans="1:12" ht="15" thickBot="1" x14ac:dyDescent="0.45">
      <c r="A185" s="268"/>
      <c r="B185" s="249"/>
      <c r="C185" s="212" t="s">
        <v>4</v>
      </c>
      <c r="D185" s="204"/>
      <c r="E185" s="149"/>
      <c r="F185" s="101"/>
      <c r="G185" s="152"/>
      <c r="H185" s="101"/>
      <c r="I185" s="151"/>
      <c r="J185" s="101"/>
      <c r="K185" s="151"/>
      <c r="L185" s="57" t="e">
        <f>L184/L183</f>
        <v>#DIV/0!</v>
      </c>
    </row>
    <row r="186" spans="1:12" x14ac:dyDescent="0.4">
      <c r="A186" s="268"/>
      <c r="B186" s="248" t="s">
        <v>80</v>
      </c>
      <c r="C186" s="213" t="s">
        <v>5</v>
      </c>
      <c r="D186" s="239"/>
      <c r="E186" s="192"/>
      <c r="F186" s="240"/>
      <c r="G186" s="241"/>
      <c r="H186" s="29"/>
      <c r="I186" s="50"/>
      <c r="J186" s="30"/>
      <c r="K186" s="29"/>
      <c r="L186" s="82">
        <f>SUM(D186:K186)</f>
        <v>0</v>
      </c>
    </row>
    <row r="187" spans="1:12" x14ac:dyDescent="0.4">
      <c r="A187" s="268"/>
      <c r="B187" s="249"/>
      <c r="C187" s="210" t="s">
        <v>0</v>
      </c>
      <c r="D187" s="203"/>
      <c r="E187" s="31"/>
      <c r="F187" s="242"/>
      <c r="G187" s="31"/>
      <c r="H187" s="31"/>
      <c r="I187" s="51"/>
      <c r="J187" s="179"/>
      <c r="K187" s="95"/>
      <c r="L187" s="84">
        <f>SUM(D187:K187)</f>
        <v>0</v>
      </c>
    </row>
    <row r="188" spans="1:12" ht="15" thickBot="1" x14ac:dyDescent="0.45">
      <c r="A188" s="268"/>
      <c r="B188" s="250"/>
      <c r="C188" s="211" t="s">
        <v>4</v>
      </c>
      <c r="D188" s="54"/>
      <c r="E188" s="196"/>
      <c r="F188" s="243"/>
      <c r="G188" s="52"/>
      <c r="H188" s="55"/>
      <c r="I188" s="58"/>
      <c r="J188" s="182"/>
      <c r="K188" s="55"/>
      <c r="L188" s="57" t="e">
        <f>L187/L186</f>
        <v>#DIV/0!</v>
      </c>
    </row>
    <row r="189" spans="1:12" x14ac:dyDescent="0.4">
      <c r="A189" s="268"/>
      <c r="B189" s="248" t="s">
        <v>81</v>
      </c>
      <c r="C189" s="213" t="s">
        <v>5</v>
      </c>
      <c r="D189" s="205"/>
      <c r="E189" s="29"/>
      <c r="F189" s="30"/>
      <c r="G189" s="29"/>
      <c r="H189" s="30"/>
      <c r="I189" s="29"/>
      <c r="J189" s="30"/>
      <c r="K189" s="29"/>
      <c r="L189" s="82">
        <f>SUM(D189:K189)</f>
        <v>0</v>
      </c>
    </row>
    <row r="190" spans="1:12" x14ac:dyDescent="0.4">
      <c r="A190" s="268"/>
      <c r="B190" s="249"/>
      <c r="C190" s="210" t="s">
        <v>0</v>
      </c>
      <c r="D190" s="203"/>
      <c r="E190" s="31"/>
      <c r="F190" s="32"/>
      <c r="G190" s="31"/>
      <c r="H190" s="32"/>
      <c r="I190" s="95"/>
      <c r="J190" s="179"/>
      <c r="K190" s="95"/>
      <c r="L190" s="84">
        <f>SUM(D190:K190)</f>
        <v>0</v>
      </c>
    </row>
    <row r="191" spans="1:12" ht="15" thickBot="1" x14ac:dyDescent="0.45">
      <c r="A191" s="268"/>
      <c r="B191" s="250"/>
      <c r="C191" s="212" t="s">
        <v>4</v>
      </c>
      <c r="D191" s="204"/>
      <c r="E191" s="151"/>
      <c r="F191" s="101"/>
      <c r="G191" s="152"/>
      <c r="H191" s="101"/>
      <c r="I191" s="151"/>
      <c r="J191" s="101"/>
      <c r="K191" s="151"/>
      <c r="L191" s="244" t="e">
        <f>L190/L189</f>
        <v>#DIV/0!</v>
      </c>
    </row>
    <row r="192" spans="1:12" x14ac:dyDescent="0.4">
      <c r="A192" s="268"/>
      <c r="B192" s="248" t="s">
        <v>82</v>
      </c>
      <c r="C192" s="213" t="s">
        <v>5</v>
      </c>
      <c r="D192" s="205"/>
      <c r="E192" s="29"/>
      <c r="F192" s="29"/>
      <c r="G192" s="24"/>
      <c r="H192" s="205"/>
      <c r="I192" s="29"/>
      <c r="J192" s="30"/>
      <c r="K192" s="29"/>
      <c r="L192" s="82">
        <f>SUM(D192:K192)</f>
        <v>0</v>
      </c>
    </row>
    <row r="193" spans="1:12" x14ac:dyDescent="0.4">
      <c r="A193" s="268"/>
      <c r="B193" s="249"/>
      <c r="C193" s="210" t="s">
        <v>0</v>
      </c>
      <c r="D193" s="203"/>
      <c r="E193" s="31"/>
      <c r="F193" s="31"/>
      <c r="G193" s="26"/>
      <c r="H193" s="203"/>
      <c r="I193" s="31"/>
      <c r="J193" s="32"/>
      <c r="K193" s="31"/>
      <c r="L193" s="84">
        <f>SUM(D193:K193)</f>
        <v>0</v>
      </c>
    </row>
    <row r="194" spans="1:12" ht="15" thickBot="1" x14ac:dyDescent="0.45">
      <c r="A194" s="269"/>
      <c r="B194" s="250"/>
      <c r="C194" s="211" t="s">
        <v>4</v>
      </c>
      <c r="D194" s="245"/>
      <c r="E194" s="149"/>
      <c r="F194" s="247"/>
      <c r="G194" s="246"/>
      <c r="H194" s="245"/>
      <c r="I194" s="149"/>
      <c r="J194" s="34"/>
      <c r="K194" s="149"/>
      <c r="L194" s="57" t="e">
        <f>L193/L192</f>
        <v>#DIV/0!</v>
      </c>
    </row>
    <row r="195" spans="1:12" x14ac:dyDescent="0.4">
      <c r="A195" s="255" t="s">
        <v>38</v>
      </c>
      <c r="B195" s="256"/>
      <c r="C195" s="214" t="s">
        <v>5</v>
      </c>
      <c r="D195" s="206">
        <f>D180+D183+D186+D189+D192</f>
        <v>1912</v>
      </c>
      <c r="E195" s="217">
        <f>E180+E183+E186+E189+E192</f>
        <v>0</v>
      </c>
      <c r="F195" s="206">
        <f t="shared" ref="F195:L195" si="60">F180+F183+F186+F189+F192</f>
        <v>1481</v>
      </c>
      <c r="G195" s="19">
        <f t="shared" si="60"/>
        <v>610</v>
      </c>
      <c r="H195" s="206">
        <f t="shared" si="60"/>
        <v>55</v>
      </c>
      <c r="I195" s="130">
        <f t="shared" si="60"/>
        <v>298</v>
      </c>
      <c r="J195" s="219">
        <f t="shared" si="60"/>
        <v>118</v>
      </c>
      <c r="K195" s="183">
        <f t="shared" si="60"/>
        <v>96</v>
      </c>
      <c r="L195" s="238">
        <f t="shared" si="60"/>
        <v>4570</v>
      </c>
    </row>
    <row r="196" spans="1:12" x14ac:dyDescent="0.4">
      <c r="A196" s="255"/>
      <c r="B196" s="256"/>
      <c r="C196" s="215" t="s">
        <v>0</v>
      </c>
      <c r="D196" s="207">
        <f>D181+D184+D187+D190+D193</f>
        <v>1140</v>
      </c>
      <c r="E196" s="218">
        <f>E181+E184+E187+E190+E193</f>
        <v>0</v>
      </c>
      <c r="F196" s="207">
        <f t="shared" ref="F196:L196" si="61">F181+F184+F187+F190+F193</f>
        <v>895</v>
      </c>
      <c r="G196" s="21">
        <f t="shared" si="61"/>
        <v>470</v>
      </c>
      <c r="H196" s="207">
        <f t="shared" si="61"/>
        <v>21</v>
      </c>
      <c r="I196" s="133">
        <f t="shared" si="61"/>
        <v>135</v>
      </c>
      <c r="J196" s="220">
        <f t="shared" si="61"/>
        <v>76</v>
      </c>
      <c r="K196" s="184">
        <f t="shared" si="61"/>
        <v>49</v>
      </c>
      <c r="L196" s="21">
        <f t="shared" si="61"/>
        <v>2786</v>
      </c>
    </row>
    <row r="197" spans="1:12" ht="15" thickBot="1" x14ac:dyDescent="0.45">
      <c r="A197" s="257"/>
      <c r="B197" s="258"/>
      <c r="C197" s="216" t="s">
        <v>4</v>
      </c>
      <c r="D197" s="185">
        <f>D196/D195</f>
        <v>0.59623430962343094</v>
      </c>
      <c r="E197" s="86" t="s">
        <v>83</v>
      </c>
      <c r="F197" s="185">
        <f t="shared" ref="F197:I197" si="62">F196/F195</f>
        <v>0.60432140445644833</v>
      </c>
      <c r="G197" s="86">
        <f t="shared" si="62"/>
        <v>0.77049180327868849</v>
      </c>
      <c r="H197" s="185">
        <f t="shared" si="62"/>
        <v>0.38181818181818183</v>
      </c>
      <c r="I197" s="168">
        <f t="shared" si="62"/>
        <v>0.45302013422818793</v>
      </c>
      <c r="J197" s="185">
        <f>J196/J195</f>
        <v>0.64406779661016944</v>
      </c>
      <c r="K197" s="110">
        <v>0.72</v>
      </c>
      <c r="L197" s="221">
        <f>L196/L195</f>
        <v>0.60962800875273526</v>
      </c>
    </row>
  </sheetData>
  <mergeCells count="81">
    <mergeCell ref="A195:B197"/>
    <mergeCell ref="A179:B179"/>
    <mergeCell ref="A180:A194"/>
    <mergeCell ref="B180:B182"/>
    <mergeCell ref="B183:B185"/>
    <mergeCell ref="B186:B188"/>
    <mergeCell ref="B189:B191"/>
    <mergeCell ref="B192:B194"/>
    <mergeCell ref="A159:B159"/>
    <mergeCell ref="A160:A174"/>
    <mergeCell ref="B160:B162"/>
    <mergeCell ref="B163:B165"/>
    <mergeCell ref="B166:B168"/>
    <mergeCell ref="B169:B171"/>
    <mergeCell ref="B172:B174"/>
    <mergeCell ref="A175:B177"/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155:B157"/>
    <mergeCell ref="A139:B139"/>
    <mergeCell ref="A140:A154"/>
    <mergeCell ref="B140:B142"/>
    <mergeCell ref="B143:B145"/>
    <mergeCell ref="B146:B148"/>
    <mergeCell ref="B149:B151"/>
    <mergeCell ref="A95:B97"/>
    <mergeCell ref="A79:B79"/>
    <mergeCell ref="A80:A94"/>
    <mergeCell ref="B80:B82"/>
    <mergeCell ref="B83:B85"/>
    <mergeCell ref="B86:B88"/>
    <mergeCell ref="B89:B91"/>
    <mergeCell ref="B92:B94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A23:A37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152:B154"/>
    <mergeCell ref="B6:B8"/>
    <mergeCell ref="B9:B11"/>
    <mergeCell ref="B32:B34"/>
    <mergeCell ref="B35:B37"/>
    <mergeCell ref="A135:B137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자료(10월2일주실적Upload)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2023-10-31T06:21:35Z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