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C301D932-0F53-4386-9FAA-3B69BE286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4월6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3" i="10" l="1"/>
  <c r="J540" i="10"/>
  <c r="M554" i="10"/>
  <c r="L554" i="10"/>
  <c r="K554" i="10"/>
  <c r="J554" i="10"/>
  <c r="I554" i="10"/>
  <c r="H554" i="10"/>
  <c r="G554" i="10"/>
  <c r="F554" i="10"/>
  <c r="E554" i="10"/>
  <c r="M553" i="10"/>
  <c r="L553" i="10"/>
  <c r="K553" i="10"/>
  <c r="J553" i="10"/>
  <c r="I553" i="10"/>
  <c r="H553" i="10"/>
  <c r="G553" i="10"/>
  <c r="F553" i="10"/>
  <c r="E553" i="10"/>
  <c r="N551" i="10"/>
  <c r="N550" i="10"/>
  <c r="N548" i="10"/>
  <c r="N547" i="10"/>
  <c r="N545" i="10"/>
  <c r="N544" i="10"/>
  <c r="N542" i="10"/>
  <c r="N541" i="10"/>
  <c r="N539" i="10"/>
  <c r="N538" i="10"/>
  <c r="J529" i="10"/>
  <c r="N553" i="10" l="1"/>
  <c r="I555" i="10"/>
  <c r="G555" i="10"/>
  <c r="J555" i="10"/>
  <c r="F555" i="10"/>
  <c r="H555" i="10"/>
  <c r="K555" i="10"/>
  <c r="N543" i="10"/>
  <c r="L555" i="10"/>
  <c r="E555" i="10"/>
  <c r="M555" i="10"/>
  <c r="N540" i="10"/>
  <c r="N554" i="10"/>
  <c r="J526" i="10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E514" i="10"/>
  <c r="E513" i="10"/>
  <c r="J512" i="10"/>
  <c r="J506" i="10"/>
  <c r="J503" i="10"/>
  <c r="M515" i="10" l="1"/>
  <c r="N555" i="10"/>
  <c r="I515" i="10"/>
  <c r="L515" i="10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<sst xmlns="http://schemas.openxmlformats.org/spreadsheetml/2006/main" count="1009" uniqueCount="217">
  <si>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</si>
  <si>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</si>
  <si>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</si>
  <si>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</si>
  <si>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</si>
  <si>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</si>
  <si>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</si>
  <si>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</si>
  <si>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</si>
  <si>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</si>
  <si>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</si>
  <si>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</si>
  <si>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</si>
  <si>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</si>
  <si>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</si>
  <si>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</si>
  <si>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</si>
  <si>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</si>
  <si>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</si>
  <si>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</si>
  <si>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</si>
  <si>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</si>
  <si>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</si>
  <si>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</si>
  <si>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</si>
  <si>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</si>
  <si>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</si>
  <si>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</si>
  <si>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</si>
  <si>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</si>
  <si>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</si>
  <si>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</si>
  <si>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</si>
  <si>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</si>
  <si>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</si>
  <si>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</si>
  <si>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</si>
  <si>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</si>
  <si>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</si>
  <si>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</si>
  <si>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</si>
  <si>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</si>
  <si>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</si>
  <si>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</si>
  <si>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</si>
  <si>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</si>
  <si>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</si>
  <si>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</si>
  <si>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</si>
  <si>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</si>
  <si>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</si>
  <si>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</si>
  <si>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</si>
  <si>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</si>
  <si>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</si>
  <si>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</si>
  <si>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</si>
  <si>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</si>
  <si>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</si>
  <si>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</si>
  <si>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</si>
  <si>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</si>
  <si>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</si>
  <si>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</si>
  <si>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</si>
  <si>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</si>
  <si>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</si>
  <si>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</si>
  <si>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</si>
  <si>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</si>
  <si>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</si>
  <si>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</si>
  <si>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</si>
  <si>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</si>
  <si>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</si>
  <si>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</si>
  <si>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</si>
  <si>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</si>
  <si>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</si>
  <si>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</si>
  <si>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</si>
  <si>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</si>
  <si>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</si>
  <si>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</si>
  <si>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</si>
  <si>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</si>
  <si>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</si>
  <si>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</si>
  <si>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</si>
  <si>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</si>
  <si>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</si>
  <si>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</si>
  <si>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</si>
  <si>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</si>
  <si>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</si>
  <si>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</si>
  <si>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</si>
  <si>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</si>
  <si>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</si>
  <si>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</si>
  <si>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</si>
  <si>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</si>
  <si>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</si>
  <si>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</si>
  <si>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</si>
  <si>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</si>
  <si>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</si>
  <si>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</si>
  <si>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</si>
  <si>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</si>
  <si>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</si>
  <si>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</si>
  <si>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</si>
  <si>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</si>
  <si>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</si>
  <si>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</si>
  <si>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</si>
  <si>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</si>
  <si>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</si>
  <si>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</si>
  <si>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</si>
  <si>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</si>
  <si>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</si>
  <si>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</si>
  <si>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</si>
  <si>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</si>
  <si>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</si>
  <si>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</si>
  <si>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</si>
  <si>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</si>
  <si>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</si>
  <si>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</si>
  <si>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</si>
  <si>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</si>
  <si>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</si>
  <si>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</si>
  <si>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</si>
  <si>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</si>
  <si>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</si>
  <si>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</si>
  <si>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</si>
  <si>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</si>
  <si>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</si>
  <si>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</si>
  <si>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</si>
  <si>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</si>
  <si>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</si>
  <si>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</si>
  <si>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</si>
  <si>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</si>
  <si>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</si>
  <si>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</si>
  <si>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</si>
  <si>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</si>
  <si>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</si>
  <si>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</si>
  <si>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</si>
  <si>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</si>
  <si>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</si>
  <si>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</si>
  <si>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</si>
  <si>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</si>
  <si>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</si>
  <si>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</si>
  <si>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</si>
  <si>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</si>
  <si>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</si>
  <si>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</si>
  <si>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</si>
  <si>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</si>
  <si>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</si>
  <si>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</si>
  <si>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</si>
  <si>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</si>
  <si>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</si>
  <si>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</si>
  <si>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</si>
  <si>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</si>
  <si>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</si>
  <si>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</si>
  <si>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</si>
  <si>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</si>
  <si>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</si>
  <si>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</si>
  <si>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</si>
  <si>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</si>
  <si>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</si>
  <si>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</si>
  <si>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</si>
  <si>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</si>
  <si>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</si>
  <si>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</si>
  <si>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</si>
  <si>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</si>
  <si>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</si>
  <si>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</si>
  <si>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</si>
  <si>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</si>
  <si>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</si>
  <si>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</si>
  <si>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</si>
  <si>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</si>
  <si>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</si>
  <si>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</si>
  <si>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</si>
  <si>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</si>
  <si>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</si>
  <si>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</si>
  <si>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</si>
  <si>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</si>
  <si>
    <t>2026년
04월</t>
    <phoneticPr fontId="1" type="noConversion"/>
  </si>
  <si>
    <t xml:space="preserve">04월 전체 합계 </t>
    <phoneticPr fontId="1" type="noConversion"/>
  </si>
  <si>
    <t>04월01일주
(수~)</t>
    <phoneticPr fontId="1" type="noConversion"/>
  </si>
  <si>
    <t>04월06일주
(월~)</t>
    <phoneticPr fontId="1" type="noConversion"/>
  </si>
  <si>
    <t>04월13일주
(월~)</t>
    <phoneticPr fontId="1" type="noConversion"/>
  </si>
  <si>
    <t>04월20일주
(월~)</t>
    <phoneticPr fontId="1" type="noConversion"/>
  </si>
  <si>
    <t>04월27일주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</si>
</sst>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44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0" fontId="9" fillId="9" borderId="30" xfId="0" applyFont="1" applyFill="1" applyBorder="1" applyAlignment="1">
      <alignment horizontal="center" vertical="center" wrapText="1"/>
    </xf>
    <xf numFmtId="41" fontId="3" fillId="9" borderId="1" xfId="2" applyFont="1" applyFill="1" applyBorder="1">
      <alignment vertical="center"/>
    </xf>
    <xf numFmtId="41" fontId="10" fillId="9" borderId="37" xfId="2" applyFont="1" applyFill="1" applyBorder="1" applyAlignment="1">
      <alignment horizontal="center" vertical="center" wrapText="1"/>
    </xf>
    <xf numFmtId="41" fontId="3" fillId="9" borderId="1" xfId="2" applyFont="1" applyFill="1" applyBorder="1" applyAlignment="1">
      <alignment vertical="center" wrapText="1"/>
    </xf>
    <xf numFmtId="41" fontId="10" fillId="9" borderId="10" xfId="2" applyFont="1" applyFill="1" applyBorder="1" applyAlignment="1">
      <alignment horizontal="center" vertical="center" wrapText="1"/>
    </xf>
    <xf numFmtId="41" fontId="3" fillId="9" borderId="19" xfId="2" applyFont="1" applyFill="1" applyBorder="1" applyAlignment="1">
      <alignment horizontal="right" vertical="center" wrapText="1"/>
    </xf>
    <xf numFmtId="0" fontId="4" fillId="9" borderId="28" xfId="0" applyFont="1" applyFill="1" applyBorder="1" applyAlignment="1">
      <alignment horizontal="center" vertical="center" wrapText="1"/>
    </xf>
    <xf numFmtId="41" fontId="5" fillId="9" borderId="2" xfId="2" applyFont="1" applyFill="1" applyBorder="1">
      <alignment vertical="center"/>
    </xf>
    <xf numFmtId="41" fontId="11" fillId="9" borderId="38" xfId="2" applyFont="1" applyFill="1" applyBorder="1" applyAlignment="1">
      <alignment horizontal="center" vertical="center" wrapText="1"/>
    </xf>
    <xf numFmtId="41" fontId="5" fillId="9" borderId="2" xfId="2" applyFont="1" applyFill="1" applyBorder="1" applyAlignment="1">
      <alignment vertical="center" wrapText="1"/>
    </xf>
    <xf numFmtId="41" fontId="11" fillId="9" borderId="9" xfId="2" applyFont="1" applyFill="1" applyBorder="1" applyAlignment="1">
      <alignment horizontal="center" vertical="center" wrapText="1"/>
    </xf>
    <xf numFmtId="41" fontId="3" fillId="9" borderId="2" xfId="2" applyFont="1" applyFill="1" applyBorder="1" applyAlignment="1">
      <alignment horizontal="right" vertical="center" wrapText="1"/>
    </xf>
    <xf numFmtId="0" fontId="9" fillId="9" borderId="29" xfId="0" applyFont="1" applyFill="1" applyBorder="1" applyAlignment="1">
      <alignment horizontal="center" vertical="center" wrapText="1"/>
    </xf>
    <xf numFmtId="9" fontId="3" fillId="9" borderId="4" xfId="1" applyFont="1" applyFill="1" applyBorder="1" applyAlignment="1">
      <alignment horizontal="right" vertical="center"/>
    </xf>
    <xf numFmtId="9" fontId="10" fillId="9" borderId="39" xfId="0" applyNumberFormat="1" applyFont="1" applyFill="1" applyBorder="1" applyAlignment="1">
      <alignment horizontal="right" vertical="center" wrapText="1"/>
    </xf>
    <xf numFmtId="9" fontId="3" fillId="9" borderId="4" xfId="1" applyFont="1" applyFill="1" applyBorder="1" applyAlignment="1">
      <alignment horizontal="right" vertical="center" wrapText="1"/>
    </xf>
    <xf numFmtId="9" fontId="10" fillId="9" borderId="7" xfId="0" applyNumberFormat="1" applyFont="1" applyFill="1" applyBorder="1" applyAlignment="1">
      <alignment horizontal="right" vertical="center" wrapText="1"/>
    </xf>
    <xf numFmtId="9" fontId="5" fillId="9" borderId="4" xfId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176" fontId="3" fillId="5" borderId="39" xfId="1" applyNumberFormat="1" applyFont="1" applyFill="1" applyBorder="1" applyAlignment="1">
      <alignment horizontal="right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3" fontId="10" fillId="9" borderId="31" xfId="0" applyNumberFormat="1" applyFont="1" applyFill="1" applyBorder="1" applyAlignment="1">
      <alignment horizontal="right" vertical="center" wrapText="1"/>
    </xf>
    <xf numFmtId="41" fontId="3" fillId="9" borderId="10" xfId="2" applyFont="1" applyFill="1" applyBorder="1">
      <alignment vertical="center"/>
    </xf>
    <xf numFmtId="41" fontId="3" fillId="9" borderId="19" xfId="2" applyFont="1" applyFill="1" applyBorder="1" applyAlignment="1">
      <alignment vertical="center" wrapText="1"/>
    </xf>
    <xf numFmtId="41" fontId="3" fillId="9" borderId="10" xfId="2" applyFont="1" applyFill="1" applyBorder="1" applyAlignment="1">
      <alignment vertical="center" wrapText="1"/>
    </xf>
    <xf numFmtId="41" fontId="11" fillId="9" borderId="9" xfId="2" applyFont="1" applyFill="1" applyBorder="1" applyAlignment="1">
      <alignment horizontal="right" vertical="center" wrapText="1"/>
    </xf>
    <xf numFmtId="41" fontId="5" fillId="9" borderId="9" xfId="2" applyFont="1" applyFill="1" applyBorder="1">
      <alignment vertical="center"/>
    </xf>
    <xf numFmtId="41" fontId="5" fillId="9" borderId="22" xfId="2" applyFont="1" applyFill="1" applyBorder="1" applyAlignment="1">
      <alignment vertical="center" wrapText="1"/>
    </xf>
    <xf numFmtId="41" fontId="5" fillId="9" borderId="13" xfId="2" applyFont="1" applyFill="1" applyBorder="1" applyAlignment="1">
      <alignment vertical="center" wrapText="1"/>
    </xf>
    <xf numFmtId="0" fontId="9" fillId="9" borderId="26" xfId="0" applyFont="1" applyFill="1" applyBorder="1" applyAlignment="1">
      <alignment horizontal="center" vertical="center" wrapText="1"/>
    </xf>
    <xf numFmtId="176" fontId="3" fillId="9" borderId="14" xfId="1" applyNumberFormat="1" applyFont="1" applyFill="1" applyBorder="1">
      <alignment vertical="center"/>
    </xf>
    <xf numFmtId="176" fontId="10" fillId="9" borderId="26" xfId="0" applyNumberFormat="1" applyFont="1" applyFill="1" applyBorder="1" applyAlignment="1">
      <alignment horizontal="right" vertical="center" wrapText="1"/>
    </xf>
    <xf numFmtId="176" fontId="3" fillId="9" borderId="26" xfId="1" applyNumberFormat="1" applyFont="1" applyFill="1" applyBorder="1">
      <alignment vertical="center"/>
    </xf>
    <xf numFmtId="176" fontId="3" fillId="9" borderId="14" xfId="1" applyNumberFormat="1" applyFont="1" applyFill="1" applyBorder="1" applyAlignment="1">
      <alignment vertical="center" wrapText="1"/>
    </xf>
    <xf numFmtId="176" fontId="3" fillId="9" borderId="26" xfId="1" applyNumberFormat="1" applyFont="1" applyFill="1" applyBorder="1" applyAlignment="1">
      <alignment vertical="center" wrapText="1"/>
    </xf>
    <xf numFmtId="176" fontId="5" fillId="9" borderId="14" xfId="1" applyNumberFormat="1" applyFont="1" applyFill="1" applyBorder="1" applyAlignment="1">
      <alignment horizontal="right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5"/>
  <sheetViews>
    <sheetView tabSelected="1" topLeftCell="A522" zoomScale="96" zoomScaleNormal="96" workbookViewId="0">
      <selection activeCell="P551" sqref="P551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17" t="s">
        <v>11</v>
      </c>
      <c r="C1" s="318"/>
      <c r="D1" s="318"/>
      <c r="E1" s="319" t="s">
        <v>18</v>
      </c>
      <c r="F1" s="320"/>
      <c r="G1" s="320"/>
      <c r="H1" s="320"/>
      <c r="I1" s="320"/>
      <c r="J1" s="320"/>
      <c r="K1" s="320"/>
      <c r="L1" s="321"/>
      <c r="M1" s="36" t="s">
        <v>16</v>
      </c>
    </row>
    <row r="2" spans="2:13" ht="35.4" customHeight="1" thickBot="1" x14ac:dyDescent="0.45">
      <c r="B2" s="300" t="s">
        <v>9</v>
      </c>
      <c r="C2" s="301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14" t="s">
        <v>19</v>
      </c>
      <c r="C3" s="304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15"/>
      <c r="C4" s="308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15"/>
      <c r="C5" s="309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15"/>
      <c r="C6" s="305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15"/>
      <c r="C7" s="308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15"/>
      <c r="C8" s="308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15"/>
      <c r="C9" s="304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15"/>
      <c r="C10" s="308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15"/>
      <c r="C11" s="309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15"/>
      <c r="C12" s="304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15"/>
      <c r="C13" s="308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15"/>
      <c r="C14" s="309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15"/>
      <c r="C15" s="304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15"/>
      <c r="C16" s="308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16"/>
      <c r="C17" s="309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96" t="s">
        <v>15</v>
      </c>
      <c r="C18" s="297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96"/>
      <c r="C19" s="297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8"/>
      <c r="C20" s="299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300" t="s">
        <v>9</v>
      </c>
      <c r="C22" s="301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14" t="s">
        <v>31</v>
      </c>
      <c r="C23" s="304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15"/>
      <c r="C24" s="308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15"/>
      <c r="C25" s="309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15"/>
      <c r="C26" s="305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15"/>
      <c r="C27" s="308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15"/>
      <c r="C28" s="308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15"/>
      <c r="C29" s="304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15"/>
      <c r="C30" s="308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15"/>
      <c r="C31" s="309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15"/>
      <c r="C32" s="304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15"/>
      <c r="C33" s="308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15"/>
      <c r="C34" s="309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15"/>
      <c r="C35" s="304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15"/>
      <c r="C36" s="308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16"/>
      <c r="C37" s="309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96" t="s">
        <v>30</v>
      </c>
      <c r="C38" s="297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96"/>
      <c r="C39" s="297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8"/>
      <c r="C40" s="299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300" t="s">
        <v>9</v>
      </c>
      <c r="C42" s="301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96"/>
      <c r="C43" s="305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96"/>
      <c r="C44" s="308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96"/>
      <c r="C45" s="309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96"/>
      <c r="C46" s="305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96"/>
      <c r="C47" s="308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96"/>
      <c r="C48" s="308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96"/>
      <c r="C49" s="304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96"/>
      <c r="C50" s="308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96"/>
      <c r="C51" s="309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96"/>
      <c r="C52" s="304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96"/>
      <c r="C53" s="308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10"/>
      <c r="C54" s="309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96" t="s">
        <v>36</v>
      </c>
      <c r="C55" s="297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96"/>
      <c r="C56" s="297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8"/>
      <c r="C57" s="299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300" t="s">
        <v>9</v>
      </c>
      <c r="C59" s="301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7" t="s">
        <v>37</v>
      </c>
      <c r="C60" s="304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96"/>
      <c r="C61" s="308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96"/>
      <c r="C62" s="309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96"/>
      <c r="C63" s="304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96"/>
      <c r="C64" s="308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96"/>
      <c r="C65" s="309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96"/>
      <c r="C66" s="305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96"/>
      <c r="C67" s="308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96"/>
      <c r="C68" s="308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96"/>
      <c r="C69" s="304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96"/>
      <c r="C70" s="308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96"/>
      <c r="C71" s="309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96"/>
      <c r="C72" s="304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96"/>
      <c r="C73" s="308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10"/>
      <c r="C74" s="309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96" t="s">
        <v>38</v>
      </c>
      <c r="C75" s="297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96"/>
      <c r="C76" s="297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8"/>
      <c r="C77" s="299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300" t="s">
        <v>9</v>
      </c>
      <c r="C79" s="301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7" t="s">
        <v>44</v>
      </c>
      <c r="C80" s="304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96"/>
      <c r="C81" s="308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96"/>
      <c r="C82" s="309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96"/>
      <c r="C83" s="304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96"/>
      <c r="C84" s="308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96"/>
      <c r="C85" s="309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96"/>
      <c r="C86" s="305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96"/>
      <c r="C87" s="308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96"/>
      <c r="C88" s="308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96"/>
      <c r="C89" s="304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96"/>
      <c r="C90" s="308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96"/>
      <c r="C91" s="309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96"/>
      <c r="C92" s="304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96"/>
      <c r="C93" s="308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10"/>
      <c r="C94" s="309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96" t="s">
        <v>45</v>
      </c>
      <c r="C95" s="297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96"/>
      <c r="C96" s="297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8"/>
      <c r="C97" s="299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300" t="s">
        <v>9</v>
      </c>
      <c r="C99" s="301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7" t="s">
        <v>51</v>
      </c>
      <c r="C100" s="304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96"/>
      <c r="C101" s="308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96"/>
      <c r="C102" s="309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96"/>
      <c r="C103" s="304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96"/>
      <c r="C104" s="308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96"/>
      <c r="C105" s="309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96"/>
      <c r="C106" s="305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96"/>
      <c r="C107" s="308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96"/>
      <c r="C108" s="308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96"/>
      <c r="C109" s="304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96"/>
      <c r="C110" s="308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96"/>
      <c r="C111" s="309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96" t="s">
        <v>56</v>
      </c>
      <c r="C112" s="297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96"/>
      <c r="C113" s="297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8"/>
      <c r="C114" s="299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300" t="s">
        <v>9</v>
      </c>
      <c r="C116" s="301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7" t="s">
        <v>57</v>
      </c>
      <c r="C117" s="304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96"/>
      <c r="C118" s="308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96"/>
      <c r="C119" s="309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96"/>
      <c r="C120" s="304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96"/>
      <c r="C121" s="308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96"/>
      <c r="C122" s="309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96"/>
      <c r="C123" s="305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96"/>
      <c r="C124" s="308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96"/>
      <c r="C125" s="308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96"/>
      <c r="C126" s="304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96"/>
      <c r="C127" s="308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96"/>
      <c r="C128" s="309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96"/>
      <c r="C129" s="304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96"/>
      <c r="C130" s="308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10"/>
      <c r="C131" s="309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96" t="s">
        <v>58</v>
      </c>
      <c r="C132" s="297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96"/>
      <c r="C133" s="297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8"/>
      <c r="C134" s="299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300" t="s">
        <v>9</v>
      </c>
      <c r="C136" s="301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7" t="s">
        <v>63</v>
      </c>
      <c r="C137" s="304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96"/>
      <c r="C138" s="308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96"/>
      <c r="C139" s="309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96"/>
      <c r="C140" s="304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96"/>
      <c r="C141" s="308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96"/>
      <c r="C142" s="309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96"/>
      <c r="C143" s="305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96"/>
      <c r="C144" s="308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96"/>
      <c r="C145" s="308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96"/>
      <c r="C146" s="304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96"/>
      <c r="C147" s="308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96"/>
      <c r="C148" s="309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96"/>
      <c r="C149" s="304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96"/>
      <c r="C150" s="308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10"/>
      <c r="C151" s="309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96" t="s">
        <v>64</v>
      </c>
      <c r="C152" s="297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96"/>
      <c r="C153" s="297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8"/>
      <c r="C154" s="299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300" t="s">
        <v>9</v>
      </c>
      <c r="C156" s="301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7" t="s">
        <v>71</v>
      </c>
      <c r="C157" s="304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96"/>
      <c r="C158" s="308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96"/>
      <c r="C159" s="309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96"/>
      <c r="C160" s="304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96"/>
      <c r="C161" s="308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96"/>
      <c r="C162" s="309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96"/>
      <c r="C163" s="305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96"/>
      <c r="C164" s="308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96"/>
      <c r="C165" s="308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96"/>
      <c r="C166" s="304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96"/>
      <c r="C167" s="308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96"/>
      <c r="C168" s="309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96"/>
      <c r="C169" s="304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96"/>
      <c r="C170" s="308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10"/>
      <c r="C171" s="309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96" t="s">
        <v>72</v>
      </c>
      <c r="C172" s="297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96"/>
      <c r="C173" s="297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8"/>
      <c r="C174" s="299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300" t="s">
        <v>9</v>
      </c>
      <c r="C176" s="301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7" t="s">
        <v>78</v>
      </c>
      <c r="C177" s="304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96"/>
      <c r="C178" s="308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96"/>
      <c r="C179" s="309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96"/>
      <c r="C180" s="304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96"/>
      <c r="C181" s="308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96"/>
      <c r="C182" s="309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96"/>
      <c r="C183" s="305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96"/>
      <c r="C184" s="308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96"/>
      <c r="C185" s="308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96"/>
      <c r="C186" s="304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96"/>
      <c r="C187" s="308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96"/>
      <c r="C188" s="309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96"/>
      <c r="C189" s="304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96"/>
      <c r="C190" s="308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10"/>
      <c r="C191" s="309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96" t="s">
        <v>84</v>
      </c>
      <c r="C192" s="297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96"/>
      <c r="C193" s="297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8"/>
      <c r="C194" s="299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300" t="s">
        <v>9</v>
      </c>
      <c r="C196" s="301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7" t="s">
        <v>85</v>
      </c>
      <c r="C197" s="304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96"/>
      <c r="C198" s="305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96"/>
      <c r="C199" s="306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96"/>
      <c r="C200" s="304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96"/>
      <c r="C201" s="308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96"/>
      <c r="C202" s="309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96"/>
      <c r="C203" s="305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96"/>
      <c r="C204" s="308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96"/>
      <c r="C205" s="308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96"/>
      <c r="C206" s="304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96"/>
      <c r="C207" s="308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96"/>
      <c r="C208" s="309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96"/>
      <c r="C209" s="304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96"/>
      <c r="C210" s="308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10"/>
      <c r="C211" s="309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96" t="s">
        <v>86</v>
      </c>
      <c r="C212" s="297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96"/>
      <c r="C213" s="297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8"/>
      <c r="C214" s="299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300" t="s">
        <v>9</v>
      </c>
      <c r="C216" s="301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7" t="s">
        <v>92</v>
      </c>
      <c r="C217" s="304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96"/>
      <c r="C218" s="305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96"/>
      <c r="C219" s="306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96"/>
      <c r="C220" s="304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96"/>
      <c r="C221" s="308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96"/>
      <c r="C222" s="309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96"/>
      <c r="C223" s="305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96"/>
      <c r="C224" s="308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96"/>
      <c r="C225" s="308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96"/>
      <c r="C226" s="304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96"/>
      <c r="C227" s="308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96"/>
      <c r="C228" s="309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96"/>
      <c r="C229" s="304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96"/>
      <c r="C230" s="308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10"/>
      <c r="C231" s="309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96" t="s">
        <v>93</v>
      </c>
      <c r="C232" s="297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96"/>
      <c r="C233" s="297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8"/>
      <c r="C234" s="299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300" t="s">
        <v>9</v>
      </c>
      <c r="C236" s="301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7" t="s">
        <v>99</v>
      </c>
      <c r="C237" s="304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96"/>
      <c r="C238" s="305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96"/>
      <c r="C239" s="306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96"/>
      <c r="C240" s="304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96"/>
      <c r="C241" s="308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96"/>
      <c r="C242" s="309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96"/>
      <c r="C243" s="305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96"/>
      <c r="C244" s="308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96"/>
      <c r="C245" s="308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96"/>
      <c r="C246" s="304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96"/>
      <c r="C247" s="308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96"/>
      <c r="C248" s="309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96"/>
      <c r="C249" s="304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96"/>
      <c r="C250" s="308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10"/>
      <c r="C251" s="309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96" t="s">
        <v>104</v>
      </c>
      <c r="C252" s="297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96"/>
      <c r="C253" s="297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8"/>
      <c r="C254" s="299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300" t="s">
        <v>9</v>
      </c>
      <c r="C256" s="301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7" t="s">
        <v>107</v>
      </c>
      <c r="C257" s="304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96"/>
      <c r="C258" s="305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96"/>
      <c r="C259" s="306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96"/>
      <c r="C260" s="304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96"/>
      <c r="C261" s="308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96"/>
      <c r="C262" s="309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96"/>
      <c r="C263" s="305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96"/>
      <c r="C264" s="308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96"/>
      <c r="C265" s="308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96"/>
      <c r="C266" s="304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96"/>
      <c r="C267" s="308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96"/>
      <c r="C268" s="309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96" t="s">
        <v>112</v>
      </c>
      <c r="C269" s="297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96"/>
      <c r="C270" s="297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8"/>
      <c r="C271" s="299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300" t="s">
        <v>9</v>
      </c>
      <c r="C274" s="301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7" t="s">
        <v>113</v>
      </c>
      <c r="C275" s="304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96"/>
      <c r="C276" s="305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96"/>
      <c r="C277" s="306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96"/>
      <c r="C278" s="304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96"/>
      <c r="C279" s="308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96"/>
      <c r="C280" s="309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96"/>
      <c r="C281" s="305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96"/>
      <c r="C282" s="308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96"/>
      <c r="C283" s="308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96"/>
      <c r="C284" s="304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96"/>
      <c r="C285" s="308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96"/>
      <c r="C286" s="309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96"/>
      <c r="C287" s="304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96"/>
      <c r="C288" s="308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10"/>
      <c r="C289" s="309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96" t="s">
        <v>114</v>
      </c>
      <c r="C290" s="297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96"/>
      <c r="C291" s="297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8"/>
      <c r="C292" s="299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300" t="s">
        <v>9</v>
      </c>
      <c r="C299" s="301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7" t="s">
        <v>126</v>
      </c>
      <c r="C300" s="304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96"/>
      <c r="C301" s="305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96"/>
      <c r="C302" s="306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96"/>
      <c r="C303" s="304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96"/>
      <c r="C304" s="308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96"/>
      <c r="C305" s="309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96"/>
      <c r="C306" s="305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96"/>
      <c r="C307" s="308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96"/>
      <c r="C308" s="308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96"/>
      <c r="C309" s="304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96"/>
      <c r="C310" s="308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96"/>
      <c r="C311" s="309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96"/>
      <c r="C312" s="311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96"/>
      <c r="C313" s="312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10"/>
      <c r="C314" s="313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96" t="s">
        <v>132</v>
      </c>
      <c r="C315" s="297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96"/>
      <c r="C316" s="297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8"/>
      <c r="C317" s="299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300" t="s">
        <v>9</v>
      </c>
      <c r="C319" s="301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7" t="s">
        <v>133</v>
      </c>
      <c r="C320" s="304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96"/>
      <c r="C321" s="305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96"/>
      <c r="C322" s="306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96"/>
      <c r="C323" s="304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96"/>
      <c r="C324" s="308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96"/>
      <c r="C325" s="309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96"/>
      <c r="C326" s="305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96"/>
      <c r="C327" s="308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96"/>
      <c r="C328" s="308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96"/>
      <c r="C329" s="304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96"/>
      <c r="C330" s="308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96"/>
      <c r="C331" s="309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96"/>
      <c r="C332" s="311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96"/>
      <c r="C333" s="312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10"/>
      <c r="C334" s="313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96" t="s">
        <v>134</v>
      </c>
      <c r="C335" s="297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96"/>
      <c r="C336" s="297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8"/>
      <c r="C337" s="299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300" t="s">
        <v>9</v>
      </c>
      <c r="C339" s="301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7" t="s">
        <v>140</v>
      </c>
      <c r="C340" s="304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96"/>
      <c r="C341" s="305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96"/>
      <c r="C342" s="306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96"/>
      <c r="C343" s="304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96"/>
      <c r="C344" s="308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96"/>
      <c r="C345" s="309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96"/>
      <c r="C346" s="305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96"/>
      <c r="C347" s="308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96"/>
      <c r="C348" s="308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96"/>
      <c r="C349" s="304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96"/>
      <c r="C350" s="308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96"/>
      <c r="C351" s="309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96"/>
      <c r="C352" s="311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96"/>
      <c r="C353" s="312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10"/>
      <c r="C354" s="313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96" t="s">
        <v>141</v>
      </c>
      <c r="C355" s="297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96"/>
      <c r="C356" s="297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8"/>
      <c r="C357" s="299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300" t="s">
        <v>9</v>
      </c>
      <c r="C360" s="301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7" t="s">
        <v>147</v>
      </c>
      <c r="C361" s="304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96"/>
      <c r="C362" s="305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96"/>
      <c r="C363" s="306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96"/>
      <c r="C364" s="304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96"/>
      <c r="C365" s="308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96"/>
      <c r="C366" s="309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96"/>
      <c r="C367" s="305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96"/>
      <c r="C368" s="308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96"/>
      <c r="C369" s="308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96"/>
      <c r="C370" s="304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96"/>
      <c r="C371" s="308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96"/>
      <c r="C372" s="309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96"/>
      <c r="C373" s="311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96"/>
      <c r="C374" s="312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10"/>
      <c r="C375" s="313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96" t="s">
        <v>154</v>
      </c>
      <c r="C376" s="297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96"/>
      <c r="C377" s="297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8"/>
      <c r="C378" s="299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300" t="s">
        <v>9</v>
      </c>
      <c r="C380" s="301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7" t="s">
        <v>156</v>
      </c>
      <c r="C381" s="304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96"/>
      <c r="C382" s="305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96"/>
      <c r="C383" s="306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96"/>
      <c r="C384" s="304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96"/>
      <c r="C385" s="308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96"/>
      <c r="C386" s="309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96"/>
      <c r="C387" s="305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96"/>
      <c r="C388" s="308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96"/>
      <c r="C389" s="308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96"/>
      <c r="C390" s="304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96"/>
      <c r="C391" s="308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96"/>
      <c r="C392" s="309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96"/>
      <c r="C393" s="311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96"/>
      <c r="C394" s="312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10"/>
      <c r="C395" s="313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96" t="s">
        <v>161</v>
      </c>
      <c r="C396" s="297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96"/>
      <c r="C397" s="297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8"/>
      <c r="C398" s="299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300" t="s">
        <v>9</v>
      </c>
      <c r="C401" s="301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7" t="s">
        <v>163</v>
      </c>
      <c r="C402" s="322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96"/>
      <c r="C403" s="305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96"/>
      <c r="C404" s="306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96"/>
      <c r="C405" s="322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96"/>
      <c r="C406" s="308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96"/>
      <c r="C407" s="309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96"/>
      <c r="C408" s="305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96"/>
      <c r="C409" s="308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96"/>
      <c r="C410" s="308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96"/>
      <c r="C411" s="304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96"/>
      <c r="C412" s="308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96"/>
      <c r="C413" s="309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96"/>
      <c r="C414" s="311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96"/>
      <c r="C415" s="312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10"/>
      <c r="C416" s="313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96" t="s">
        <v>166</v>
      </c>
      <c r="C417" s="297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96"/>
      <c r="C418" s="297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8"/>
      <c r="C419" s="299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300" t="s">
        <v>9</v>
      </c>
      <c r="C422" s="301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7" t="s">
        <v>170</v>
      </c>
      <c r="C423" s="304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96"/>
      <c r="C424" s="305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96"/>
      <c r="C425" s="306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96"/>
      <c r="C426" s="304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96"/>
      <c r="C427" s="308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96"/>
      <c r="C428" s="309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96"/>
      <c r="C429" s="305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96"/>
      <c r="C430" s="308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96"/>
      <c r="C431" s="308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96"/>
      <c r="C432" s="304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96"/>
      <c r="C433" s="308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96"/>
      <c r="C434" s="309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96"/>
      <c r="C435" s="311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96"/>
      <c r="C436" s="312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10"/>
      <c r="C437" s="313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96" t="s">
        <v>84</v>
      </c>
      <c r="C438" s="297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96"/>
      <c r="C439" s="297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8"/>
      <c r="C440" s="299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300" t="s">
        <v>9</v>
      </c>
      <c r="C442" s="301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7" t="s">
        <v>176</v>
      </c>
      <c r="C443" s="304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96"/>
      <c r="C444" s="305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96"/>
      <c r="C445" s="306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96"/>
      <c r="C446" s="304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96"/>
      <c r="C447" s="308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96"/>
      <c r="C448" s="309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96"/>
      <c r="C449" s="305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96"/>
      <c r="C450" s="308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96"/>
      <c r="C451" s="308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96"/>
      <c r="C452" s="304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96"/>
      <c r="C453" s="308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96"/>
      <c r="C454" s="309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96" t="s">
        <v>182</v>
      </c>
      <c r="C455" s="297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96"/>
      <c r="C456" s="297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8"/>
      <c r="C457" s="299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300" t="s">
        <v>9</v>
      </c>
      <c r="C459" s="301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2" t="s">
        <v>183</v>
      </c>
      <c r="C460" s="304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3"/>
      <c r="C461" s="305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3"/>
      <c r="C462" s="306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3"/>
      <c r="C463" s="304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3"/>
      <c r="C464" s="305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3"/>
      <c r="C465" s="305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3"/>
      <c r="C466" s="304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3"/>
      <c r="C467" s="305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3"/>
      <c r="C468" s="306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3"/>
      <c r="C469" s="305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3"/>
      <c r="C470" s="305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3"/>
      <c r="C471" s="306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3"/>
      <c r="C472" s="304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3"/>
      <c r="C473" s="305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3"/>
      <c r="C474" s="306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96" t="s">
        <v>184</v>
      </c>
      <c r="C475" s="297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96"/>
      <c r="C476" s="297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8"/>
      <c r="C477" s="299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300" t="s">
        <v>9</v>
      </c>
      <c r="C480" s="301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2" t="s">
        <v>190</v>
      </c>
      <c r="C481" s="304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3"/>
      <c r="C482" s="305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3"/>
      <c r="C483" s="306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3"/>
      <c r="C484" s="304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3"/>
      <c r="C485" s="305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3"/>
      <c r="C486" s="305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3"/>
      <c r="C487" s="304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3"/>
      <c r="C488" s="305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3"/>
      <c r="C489" s="306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3"/>
      <c r="C490" s="305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3"/>
      <c r="C491" s="305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3"/>
      <c r="C492" s="306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3"/>
      <c r="C493" s="304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3"/>
      <c r="C494" s="305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3"/>
      <c r="C495" s="306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96" t="s">
        <v>196</v>
      </c>
      <c r="C496" s="297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96"/>
      <c r="C497" s="297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8"/>
      <c r="C498" s="299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300" t="s">
        <v>9</v>
      </c>
      <c r="C500" s="301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2" t="s">
        <v>197</v>
      </c>
      <c r="C501" s="304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3"/>
      <c r="C502" s="305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3"/>
      <c r="C503" s="306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3"/>
      <c r="C504" s="304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3"/>
      <c r="C505" s="305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3"/>
      <c r="C506" s="305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3"/>
      <c r="C507" s="304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03"/>
      <c r="C508" s="305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03"/>
      <c r="C509" s="306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03"/>
      <c r="C510" s="305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03"/>
      <c r="C511" s="305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03"/>
      <c r="C512" s="306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296" t="s">
        <v>198</v>
      </c>
      <c r="C513" s="297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296"/>
      <c r="C514" s="297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298"/>
      <c r="C515" s="299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300" t="s">
        <v>9</v>
      </c>
      <c r="C517" s="301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302" t="s">
        <v>203</v>
      </c>
      <c r="C518" s="304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03"/>
      <c r="C519" s="305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03"/>
      <c r="C520" s="306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303"/>
      <c r="C521" s="304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03"/>
      <c r="C522" s="305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03"/>
      <c r="C523" s="305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303"/>
      <c r="C524" s="304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03"/>
      <c r="C525" s="305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03"/>
      <c r="C526" s="306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03"/>
      <c r="C527" s="305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303"/>
      <c r="C528" s="305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303"/>
      <c r="C529" s="306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303"/>
      <c r="C530" s="323" t="s">
        <v>208</v>
      </c>
      <c r="D530" s="278" t="s">
        <v>5</v>
      </c>
      <c r="E530" s="279">
        <v>1267</v>
      </c>
      <c r="F530" s="279">
        <v>1257</v>
      </c>
      <c r="G530" s="280"/>
      <c r="H530" s="279">
        <v>442</v>
      </c>
      <c r="I530" s="281">
        <v>524</v>
      </c>
      <c r="J530" s="280"/>
      <c r="K530" s="281">
        <v>306</v>
      </c>
      <c r="L530" s="282">
        <v>309</v>
      </c>
      <c r="M530" s="281">
        <v>234</v>
      </c>
      <c r="N530" s="283">
        <f>SUM(E530:M530)</f>
        <v>4339</v>
      </c>
    </row>
    <row r="531" spans="2:14" x14ac:dyDescent="0.4">
      <c r="B531" s="303"/>
      <c r="C531" s="324"/>
      <c r="D531" s="284" t="s">
        <v>0</v>
      </c>
      <c r="E531" s="285">
        <v>576</v>
      </c>
      <c r="F531" s="285">
        <v>714</v>
      </c>
      <c r="G531" s="286"/>
      <c r="H531" s="285">
        <v>358</v>
      </c>
      <c r="I531" s="287">
        <v>316</v>
      </c>
      <c r="J531" s="286"/>
      <c r="K531" s="287">
        <v>157</v>
      </c>
      <c r="L531" s="288">
        <v>210</v>
      </c>
      <c r="M531" s="287">
        <v>57</v>
      </c>
      <c r="N531" s="289">
        <f>SUM(E531:M531)</f>
        <v>2388</v>
      </c>
    </row>
    <row r="532" spans="2:14" ht="15" thickBot="1" x14ac:dyDescent="0.45">
      <c r="B532" s="303"/>
      <c r="C532" s="325"/>
      <c r="D532" s="290" t="s">
        <v>4</v>
      </c>
      <c r="E532" s="291">
        <v>0.45500000000000002</v>
      </c>
      <c r="F532" s="291">
        <v>0.56799999999999995</v>
      </c>
      <c r="G532" s="292"/>
      <c r="H532" s="291">
        <v>0.81</v>
      </c>
      <c r="I532" s="293">
        <v>0.60299999999999998</v>
      </c>
      <c r="J532" s="292"/>
      <c r="K532" s="293">
        <v>0.51300000000000001</v>
      </c>
      <c r="L532" s="294">
        <v>0.67</v>
      </c>
      <c r="M532" s="293">
        <v>0.24</v>
      </c>
      <c r="N532" s="295">
        <f>N531/N530</f>
        <v>0.55035722516708918</v>
      </c>
    </row>
    <row r="533" spans="2:14" x14ac:dyDescent="0.4">
      <c r="B533" s="296" t="s">
        <v>209</v>
      </c>
      <c r="C533" s="297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296"/>
      <c r="C534" s="297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298"/>
      <c r="C535" s="299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6" spans="2:14" ht="15" thickBot="1" x14ac:dyDescent="0.45"/>
    <row r="537" spans="2:14" ht="25.8" thickBot="1" x14ac:dyDescent="0.45">
      <c r="B537" s="300" t="s">
        <v>9</v>
      </c>
      <c r="C537" s="301"/>
      <c r="D537" s="38" t="s">
        <v>10</v>
      </c>
      <c r="E537" s="1" t="s">
        <v>2</v>
      </c>
      <c r="F537" s="1" t="s">
        <v>7</v>
      </c>
      <c r="G537" s="39" t="s">
        <v>8</v>
      </c>
      <c r="H537" s="40" t="s">
        <v>14</v>
      </c>
      <c r="I537" s="39" t="s">
        <v>148</v>
      </c>
      <c r="J537" s="40" t="s">
        <v>6</v>
      </c>
      <c r="K537" s="40" t="s">
        <v>12</v>
      </c>
      <c r="L537" s="39" t="s">
        <v>13</v>
      </c>
      <c r="M537" s="98" t="s">
        <v>17</v>
      </c>
      <c r="N537" s="92" t="s">
        <v>1</v>
      </c>
    </row>
    <row r="538" spans="2:14" x14ac:dyDescent="0.4">
      <c r="B538" s="302" t="s">
        <v>210</v>
      </c>
      <c r="C538" s="304" t="s">
        <v>212</v>
      </c>
      <c r="D538" s="17" t="s">
        <v>3</v>
      </c>
      <c r="E538" s="148">
        <v>2739</v>
      </c>
      <c r="F538" s="135"/>
      <c r="G538" s="148">
        <v>2615</v>
      </c>
      <c r="H538" s="148">
        <v>980</v>
      </c>
      <c r="I538" s="135"/>
      <c r="J538" s="148">
        <v>65</v>
      </c>
      <c r="K538" s="148">
        <v>433</v>
      </c>
      <c r="L538" s="148">
        <v>201</v>
      </c>
      <c r="M538" s="148">
        <v>201</v>
      </c>
      <c r="N538" s="262">
        <f>SUM(E538:M538)</f>
        <v>7234</v>
      </c>
    </row>
    <row r="539" spans="2:14" x14ac:dyDescent="0.4">
      <c r="B539" s="303"/>
      <c r="C539" s="305"/>
      <c r="D539" s="51" t="s">
        <v>0</v>
      </c>
      <c r="E539" s="107">
        <v>1185</v>
      </c>
      <c r="F539" s="136"/>
      <c r="G539" s="107">
        <v>1216</v>
      </c>
      <c r="H539" s="107">
        <v>649</v>
      </c>
      <c r="I539" s="136"/>
      <c r="J539" s="107">
        <v>16</v>
      </c>
      <c r="K539" s="107">
        <v>219</v>
      </c>
      <c r="L539" s="107">
        <v>74</v>
      </c>
      <c r="M539" s="107">
        <v>80</v>
      </c>
      <c r="N539" s="263">
        <f>SUM(E539:M539)</f>
        <v>3439</v>
      </c>
    </row>
    <row r="540" spans="2:14" ht="15" thickBot="1" x14ac:dyDescent="0.45">
      <c r="B540" s="303"/>
      <c r="C540" s="306"/>
      <c r="D540" s="52" t="s">
        <v>4</v>
      </c>
      <c r="E540" s="271">
        <v>0.433</v>
      </c>
      <c r="F540" s="326"/>
      <c r="G540" s="271">
        <v>0.46500000000000002</v>
      </c>
      <c r="H540" s="271">
        <v>0.66200000000000003</v>
      </c>
      <c r="I540" s="326"/>
      <c r="J540" s="271">
        <f>J539/J538</f>
        <v>0.24615384615384617</v>
      </c>
      <c r="K540" s="271">
        <v>0.50600000000000001</v>
      </c>
      <c r="L540" s="271">
        <v>0.36</v>
      </c>
      <c r="M540" s="271">
        <v>0.4</v>
      </c>
      <c r="N540" s="264">
        <f>N539/N538</f>
        <v>0.47539397290572299</v>
      </c>
    </row>
    <row r="541" spans="2:14" x14ac:dyDescent="0.4">
      <c r="B541" s="303"/>
      <c r="C541" s="323" t="s">
        <v>213</v>
      </c>
      <c r="D541" s="328" t="s">
        <v>3</v>
      </c>
      <c r="E541" s="279">
        <v>3697</v>
      </c>
      <c r="F541" s="279">
        <v>1390</v>
      </c>
      <c r="G541" s="329">
        <v>2333</v>
      </c>
      <c r="H541" s="279">
        <v>1327</v>
      </c>
      <c r="I541" s="330">
        <v>547</v>
      </c>
      <c r="J541" s="279">
        <v>58</v>
      </c>
      <c r="K541" s="331">
        <v>717</v>
      </c>
      <c r="L541" s="332">
        <v>535</v>
      </c>
      <c r="M541" s="281">
        <v>481</v>
      </c>
      <c r="N541" s="283">
        <f>SUM(E541:M541)</f>
        <v>11085</v>
      </c>
    </row>
    <row r="542" spans="2:14" x14ac:dyDescent="0.4">
      <c r="B542" s="303"/>
      <c r="C542" s="324"/>
      <c r="D542" s="327" t="s">
        <v>0</v>
      </c>
      <c r="E542" s="285">
        <v>1619</v>
      </c>
      <c r="F542" s="285">
        <v>755</v>
      </c>
      <c r="G542" s="333">
        <v>1004</v>
      </c>
      <c r="H542" s="285">
        <v>916</v>
      </c>
      <c r="I542" s="334">
        <v>320</v>
      </c>
      <c r="J542" s="285">
        <v>18</v>
      </c>
      <c r="K542" s="287">
        <v>386</v>
      </c>
      <c r="L542" s="335">
        <v>276</v>
      </c>
      <c r="M542" s="336">
        <v>130</v>
      </c>
      <c r="N542" s="289">
        <f>SUM(E542:M542)</f>
        <v>5424</v>
      </c>
    </row>
    <row r="543" spans="2:14" ht="15" thickBot="1" x14ac:dyDescent="0.45">
      <c r="B543" s="303"/>
      <c r="C543" s="324"/>
      <c r="D543" s="337" t="s">
        <v>4</v>
      </c>
      <c r="E543" s="338">
        <v>0.438</v>
      </c>
      <c r="F543" s="338">
        <v>0.54300000000000004</v>
      </c>
      <c r="G543" s="339">
        <v>0.43030000000000002</v>
      </c>
      <c r="H543" s="338">
        <v>0.69</v>
      </c>
      <c r="I543" s="340">
        <v>0.58499999999999996</v>
      </c>
      <c r="J543" s="338">
        <f>J542/J541</f>
        <v>0.31034482758620691</v>
      </c>
      <c r="K543" s="341">
        <v>0.53800000000000003</v>
      </c>
      <c r="L543" s="342">
        <v>0.51</v>
      </c>
      <c r="M543" s="341">
        <v>0.27</v>
      </c>
      <c r="N543" s="343">
        <f>N542/N541</f>
        <v>0.48930987821380245</v>
      </c>
    </row>
    <row r="544" spans="2:14" x14ac:dyDescent="0.4">
      <c r="B544" s="303"/>
      <c r="C544" s="304" t="s">
        <v>214</v>
      </c>
      <c r="D544" s="50" t="s">
        <v>3</v>
      </c>
      <c r="E544" s="10"/>
      <c r="F544" s="111"/>
      <c r="G544" s="112"/>
      <c r="H544" s="10"/>
      <c r="I544" s="112"/>
      <c r="J544" s="111"/>
      <c r="K544" s="111"/>
      <c r="L544" s="112"/>
      <c r="M544" s="111"/>
      <c r="N544" s="250">
        <f>SUM(E544:M544)</f>
        <v>0</v>
      </c>
    </row>
    <row r="545" spans="2:14" x14ac:dyDescent="0.4">
      <c r="B545" s="303"/>
      <c r="C545" s="305"/>
      <c r="D545" s="51" t="s">
        <v>0</v>
      </c>
      <c r="E545" s="11"/>
      <c r="F545" s="114"/>
      <c r="G545" s="122"/>
      <c r="H545" s="11"/>
      <c r="I545" s="122"/>
      <c r="J545" s="114"/>
      <c r="K545" s="118"/>
      <c r="L545" s="115"/>
      <c r="M545" s="118"/>
      <c r="N545" s="198">
        <f>SUM(E545:M545)</f>
        <v>0</v>
      </c>
    </row>
    <row r="546" spans="2:14" ht="15" thickBot="1" x14ac:dyDescent="0.45">
      <c r="B546" s="303"/>
      <c r="C546" s="306"/>
      <c r="D546" s="52" t="s">
        <v>4</v>
      </c>
      <c r="E546" s="12"/>
      <c r="F546" s="34"/>
      <c r="G546" s="94"/>
      <c r="H546" s="12"/>
      <c r="I546" s="94"/>
      <c r="J546" s="34"/>
      <c r="K546" s="34"/>
      <c r="L546" s="94"/>
      <c r="M546" s="34"/>
      <c r="N546" s="101"/>
    </row>
    <row r="547" spans="2:14" x14ac:dyDescent="0.4">
      <c r="B547" s="303"/>
      <c r="C547" s="305" t="s">
        <v>215</v>
      </c>
      <c r="D547" s="17" t="s">
        <v>3</v>
      </c>
      <c r="E547" s="93"/>
      <c r="F547" s="127"/>
      <c r="G547" s="128"/>
      <c r="H547" s="93"/>
      <c r="I547" s="128"/>
      <c r="J547" s="127"/>
      <c r="K547" s="127"/>
      <c r="L547" s="128"/>
      <c r="M547" s="127"/>
      <c r="N547" s="267">
        <f>SUM(E547:M547)</f>
        <v>0</v>
      </c>
    </row>
    <row r="548" spans="2:14" x14ac:dyDescent="0.4">
      <c r="B548" s="303"/>
      <c r="C548" s="305"/>
      <c r="D548" s="51" t="s">
        <v>0</v>
      </c>
      <c r="E548" s="11"/>
      <c r="F548" s="114"/>
      <c r="G548" s="122"/>
      <c r="H548" s="11"/>
      <c r="I548" s="122"/>
      <c r="J548" s="114"/>
      <c r="K548" s="118"/>
      <c r="L548" s="115"/>
      <c r="M548" s="118"/>
      <c r="N548" s="198">
        <f>SUM(E548:M548)</f>
        <v>0</v>
      </c>
    </row>
    <row r="549" spans="2:14" ht="15" thickBot="1" x14ac:dyDescent="0.45">
      <c r="B549" s="303"/>
      <c r="C549" s="306"/>
      <c r="D549" s="16" t="s">
        <v>4</v>
      </c>
      <c r="E549" s="56"/>
      <c r="F549" s="130"/>
      <c r="G549" s="131"/>
      <c r="H549" s="56"/>
      <c r="I549" s="131"/>
      <c r="J549" s="130"/>
      <c r="K549" s="130"/>
      <c r="L549" s="131"/>
      <c r="M549" s="130"/>
      <c r="N549" s="251"/>
    </row>
    <row r="550" spans="2:14" x14ac:dyDescent="0.4">
      <c r="B550" s="303"/>
      <c r="C550" s="304" t="s">
        <v>216</v>
      </c>
      <c r="D550" s="218" t="s">
        <v>5</v>
      </c>
      <c r="E550" s="10"/>
      <c r="F550" s="10"/>
      <c r="G550" s="227"/>
      <c r="H550" s="10"/>
      <c r="I550" s="111"/>
      <c r="J550" s="227"/>
      <c r="K550" s="111"/>
      <c r="L550" s="226"/>
      <c r="M550" s="111"/>
      <c r="N550" s="250">
        <f>SUM(E550:M550)</f>
        <v>0</v>
      </c>
    </row>
    <row r="551" spans="2:14" x14ac:dyDescent="0.4">
      <c r="B551" s="303"/>
      <c r="C551" s="305"/>
      <c r="D551" s="219" t="s">
        <v>0</v>
      </c>
      <c r="E551" s="11"/>
      <c r="F551" s="11"/>
      <c r="G551" s="68"/>
      <c r="H551" s="11"/>
      <c r="I551" s="114"/>
      <c r="J551" s="68"/>
      <c r="K551" s="114"/>
      <c r="L551" s="228"/>
      <c r="M551" s="114"/>
      <c r="N551" s="198">
        <f>SUM(E551:M551)</f>
        <v>0</v>
      </c>
    </row>
    <row r="552" spans="2:14" ht="15" thickBot="1" x14ac:dyDescent="0.45">
      <c r="B552" s="303"/>
      <c r="C552" s="306"/>
      <c r="D552" s="220" t="s">
        <v>4</v>
      </c>
      <c r="E552" s="229"/>
      <c r="F552" s="229"/>
      <c r="G552" s="231"/>
      <c r="H552" s="229"/>
      <c r="I552" s="73"/>
      <c r="J552" s="231"/>
      <c r="K552" s="73"/>
      <c r="L552" s="230"/>
      <c r="M552" s="73"/>
      <c r="N552" s="101"/>
    </row>
    <row r="553" spans="2:14" x14ac:dyDescent="0.4">
      <c r="B553" s="296" t="s">
        <v>211</v>
      </c>
      <c r="C553" s="297"/>
      <c r="D553" s="195" t="s">
        <v>155</v>
      </c>
      <c r="E553" s="190">
        <f>E538+E541+E544+E547+E550</f>
        <v>6436</v>
      </c>
      <c r="F553" s="190">
        <f t="shared" ref="F553:N553" si="117">F538+F541+F544+F547+F550</f>
        <v>1390</v>
      </c>
      <c r="G553" s="190">
        <f t="shared" si="117"/>
        <v>4948</v>
      </c>
      <c r="H553" s="190">
        <f t="shared" si="117"/>
        <v>2307</v>
      </c>
      <c r="I553" s="190">
        <f t="shared" si="117"/>
        <v>547</v>
      </c>
      <c r="J553" s="190">
        <f t="shared" si="117"/>
        <v>123</v>
      </c>
      <c r="K553" s="190">
        <f t="shared" si="117"/>
        <v>1150</v>
      </c>
      <c r="L553" s="190">
        <f t="shared" si="117"/>
        <v>736</v>
      </c>
      <c r="M553" s="190">
        <f t="shared" si="117"/>
        <v>682</v>
      </c>
      <c r="N553" s="190">
        <f t="shared" si="117"/>
        <v>18319</v>
      </c>
    </row>
    <row r="554" spans="2:14" x14ac:dyDescent="0.4">
      <c r="B554" s="296"/>
      <c r="C554" s="297"/>
      <c r="D554" s="43" t="s">
        <v>0</v>
      </c>
      <c r="E554" s="44">
        <f>E539+E542+E545+E548+E551</f>
        <v>2804</v>
      </c>
      <c r="F554" s="44">
        <f t="shared" ref="F554:N554" si="118">F539+F542+F545+F548+F551</f>
        <v>755</v>
      </c>
      <c r="G554" s="44">
        <f t="shared" si="118"/>
        <v>2220</v>
      </c>
      <c r="H554" s="44">
        <f t="shared" si="118"/>
        <v>1565</v>
      </c>
      <c r="I554" s="44">
        <f t="shared" si="118"/>
        <v>320</v>
      </c>
      <c r="J554" s="44">
        <f t="shared" si="118"/>
        <v>34</v>
      </c>
      <c r="K554" s="44">
        <f t="shared" si="118"/>
        <v>605</v>
      </c>
      <c r="L554" s="44">
        <f t="shared" si="118"/>
        <v>350</v>
      </c>
      <c r="M554" s="44">
        <f t="shared" si="118"/>
        <v>210</v>
      </c>
      <c r="N554" s="44">
        <f t="shared" si="118"/>
        <v>8863</v>
      </c>
    </row>
    <row r="555" spans="2:14" ht="15" thickBot="1" x14ac:dyDescent="0.45">
      <c r="B555" s="298"/>
      <c r="C555" s="299"/>
      <c r="D555" s="45" t="s">
        <v>4</v>
      </c>
      <c r="E555" s="46">
        <f>E554/E553</f>
        <v>0.43567433188315724</v>
      </c>
      <c r="F555" s="46">
        <f t="shared" ref="F555:N555" si="119">F554/F553</f>
        <v>0.54316546762589923</v>
      </c>
      <c r="G555" s="46">
        <f t="shared" si="119"/>
        <v>0.44866612772837511</v>
      </c>
      <c r="H555" s="46">
        <f t="shared" si="119"/>
        <v>0.67837017771998265</v>
      </c>
      <c r="I555" s="46">
        <f t="shared" si="119"/>
        <v>0.58500914076782451</v>
      </c>
      <c r="J555" s="46">
        <f t="shared" si="119"/>
        <v>0.27642276422764228</v>
      </c>
      <c r="K555" s="46">
        <f t="shared" si="119"/>
        <v>0.52608695652173909</v>
      </c>
      <c r="L555" s="46">
        <f t="shared" si="119"/>
        <v>0.47554347826086957</v>
      </c>
      <c r="M555" s="46">
        <f t="shared" si="119"/>
        <v>0.30791788856304986</v>
      </c>
      <c r="N555" s="46">
        <f t="shared" si="119"/>
        <v>0.48381461870189418</v>
      </c>
    </row>
  </sheetData>
  <mergeCells count="221">
    <mergeCell ref="B537:C537"/>
    <mergeCell ref="B538:B552"/>
    <mergeCell ref="C538:C540"/>
    <mergeCell ref="C541:C543"/>
    <mergeCell ref="C544:C546"/>
    <mergeCell ref="C547:C549"/>
    <mergeCell ref="C550:C552"/>
    <mergeCell ref="B553:C555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(26년4월6일주)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2026-04-16T08:58:36Z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