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701F7A75-758C-479E-84EE-4578F45FA3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4월1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0" i="10" l="1"/>
  <c r="M554" i="10"/>
  <c r="L554" i="10"/>
  <c r="K554" i="10"/>
  <c r="J554" i="10"/>
  <c r="I554" i="10"/>
  <c r="H554" i="10"/>
  <c r="G554" i="10"/>
  <c r="F554" i="10"/>
  <c r="E554" i="10"/>
  <c r="M553" i="10"/>
  <c r="L553" i="10"/>
  <c r="K553" i="10"/>
  <c r="J553" i="10"/>
  <c r="I553" i="10"/>
  <c r="H553" i="10"/>
  <c r="G553" i="10"/>
  <c r="F553" i="10"/>
  <c r="E553" i="10"/>
  <c r="N551" i="10"/>
  <c r="N552" i="10" s="1"/>
  <c r="N550" i="10"/>
  <c r="N548" i="10"/>
  <c r="N547" i="10"/>
  <c r="N545" i="10"/>
  <c r="N546" i="10" s="1"/>
  <c r="N544" i="10"/>
  <c r="N542" i="10"/>
  <c r="N541" i="10"/>
  <c r="N539" i="10"/>
  <c r="N538" i="10"/>
  <c r="N553" i="10" s="1"/>
  <c r="J529" i="10"/>
  <c r="I555" i="10" l="1"/>
  <c r="G555" i="10"/>
  <c r="J555" i="10"/>
  <c r="F555" i="10"/>
  <c r="H555" i="10"/>
  <c r="K555" i="10"/>
  <c r="N549" i="10"/>
  <c r="N543" i="10"/>
  <c r="L555" i="10"/>
  <c r="E555" i="10"/>
  <c r="M555" i="10"/>
  <c r="N540" i="10"/>
  <c r="N554" i="10"/>
  <c r="N555" i="10" s="1"/>
  <c r="J526" i="10"/>
  <c r="J523" i="10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M515" i="10" s="1"/>
  <c r="E514" i="10"/>
  <c r="E513" i="10"/>
  <c r="J512" i="10"/>
  <c r="J506" i="10"/>
  <c r="J503" i="10"/>
  <c r="I515" i="10" l="1"/>
  <c r="L515" i="10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<sst xmlns="http://schemas.openxmlformats.org/spreadsheetml/2006/main" count="1009" uniqueCount="217">
  <si>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</si>
  <si>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</si>
  <si>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</si>
  <si>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</si>
  <si>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</si>
  <si>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</si>
  <si>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</si>
  <si>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</si>
  <si>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</si>
  <si>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</si>
  <si>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</si>
  <si>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</si>
  <si>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</si>
  <si>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</si>
  <si>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</si>
  <si>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</si>
  <si>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</si>
  <si>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</si>
  <si>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</si>
  <si>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</si>
  <si>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</si>
  <si>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</si>
  <si>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</si>
  <si>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</si>
  <si>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</si>
  <si>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</si>
  <si>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</si>
  <si>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</si>
  <si>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</si>
  <si>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</si>
  <si>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</si>
  <si>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</si>
  <si>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</si>
  <si>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</si>
  <si>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</si>
  <si>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</si>
  <si>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</si>
  <si>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</si>
  <si>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</si>
  <si>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</si>
  <si>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</si>
  <si>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</si>
  <si>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</si>
  <si>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</si>
  <si>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</si>
  <si>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</si>
  <si>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</si>
  <si>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</si>
  <si>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</si>
  <si>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</si>
  <si>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</si>
  <si>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</si>
  <si>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</si>
  <si>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</si>
  <si>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</si>
  <si>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</si>
  <si>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</si>
  <si>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</si>
  <si>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</si>
  <si>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</si>
  <si>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</si>
  <si>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</si>
  <si>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</si>
  <si>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</si>
  <si>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</si>
  <si>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</si>
  <si>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</si>
  <si>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</si>
  <si>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</si>
  <si>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</si>
  <si>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</si>
  <si>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</si>
  <si>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</si>
  <si>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</si>
  <si>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</si>
  <si>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</si>
  <si>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</si>
  <si>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</si>
  <si>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</si>
  <si>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</si>
  <si>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</si>
  <si>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</si>
  <si>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</si>
  <si>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</si>
  <si>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</si>
  <si>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</si>
  <si>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</si>
  <si>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</si>
  <si>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</si>
  <si>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</si>
  <si>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</si>
  <si>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</si>
  <si>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</si>
  <si>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</si>
  <si>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</si>
  <si>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</si>
  <si>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</si>
  <si>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</si>
  <si>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</si>
  <si>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</si>
  <si>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</si>
  <si>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</si>
  <si>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</si>
  <si>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</si>
  <si>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</si>
  <si>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</si>
  <si>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</si>
  <si>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</si>
  <si>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</si>
  <si>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</si>
  <si>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</si>
  <si>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</si>
  <si>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</si>
  <si>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</si>
  <si>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</si>
  <si>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</si>
  <si>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</si>
  <si>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</si>
  <si>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</si>
  <si>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</si>
  <si>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</si>
  <si>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</si>
  <si>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</si>
  <si>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</si>
  <si>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</si>
  <si>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</si>
  <si>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</si>
  <si>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</si>
  <si>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</si>
  <si>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</si>
  <si>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</si>
  <si>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</si>
  <si>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</si>
  <si>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</si>
  <si>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</si>
  <si>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</si>
  <si>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</si>
  <si>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</si>
  <si>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</si>
  <si>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</si>
  <si>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</si>
  <si>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</si>
  <si>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</si>
  <si>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</si>
  <si>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</si>
  <si>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</si>
  <si>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</si>
  <si>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</si>
  <si>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</si>
  <si>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</si>
  <si>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</si>
  <si>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</si>
  <si>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</si>
  <si>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</si>
  <si>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</si>
  <si>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</si>
  <si>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</si>
  <si>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</si>
  <si>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</si>
  <si>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</si>
  <si>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</si>
  <si>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</si>
  <si>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</si>
  <si>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</si>
  <si>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</si>
  <si>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</si>
  <si>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</si>
  <si>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</si>
  <si>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</si>
  <si>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</si>
  <si>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</si>
  <si>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</si>
  <si>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</si>
  <si>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</si>
  <si>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</si>
  <si>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</si>
  <si>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</si>
  <si>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</si>
  <si>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</si>
  <si>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</si>
  <si>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</si>
  <si>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</si>
  <si>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</si>
  <si>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</si>
  <si>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</si>
  <si>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</si>
  <si>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</si>
  <si>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</si>
  <si>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</si>
  <si>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</si>
  <si>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</si>
  <si>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</si>
  <si>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</si>
  <si>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</si>
  <si>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</si>
  <si>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</si>
  <si>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</si>
  <si>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</si>
  <si>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</si>
  <si>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</si>
  <si>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</si>
  <si>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</si>
  <si>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</si>
  <si>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</si>
  <si>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</si>
  <si>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</si>
  <si>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</si>
  <si>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</si>
  <si>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</si>
  <si>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</si>
  <si>
    <t>2026년
04월</t>
    <phoneticPr fontId="1" type="noConversion"/>
  </si>
  <si>
    <t xml:space="preserve">04월 전체 합계 </t>
    <phoneticPr fontId="1" type="noConversion"/>
  </si>
  <si>
    <t>04월01일주
(수~)</t>
    <phoneticPr fontId="1" type="noConversion"/>
  </si>
  <si>
    <t>04월06일주
(월~)</t>
    <phoneticPr fontId="1" type="noConversion"/>
  </si>
  <si>
    <t>04월13일주
(월~)</t>
    <phoneticPr fontId="1" type="noConversion"/>
  </si>
  <si>
    <t>04월20일주
(월~)</t>
    <phoneticPr fontId="1" type="noConversion"/>
  </si>
  <si>
    <t>04월27일주
(월~)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</si>
</sst>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  <fill>
      <patternFill patternType="solid">
        <fgColor rgb="FFFFFF0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37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8" borderId="3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7" fillId="7" borderId="21" xfId="0" applyFont="1" applyFill="1" applyBorder="1" applyAlignment="1">
      <alignment horizontal="right" vertical="center"/>
    </xf>
    <xf numFmtId="0" fontId="17" fillId="7" borderId="18" xfId="0" applyFont="1" applyFill="1" applyBorder="1" applyAlignment="1">
      <alignment horizontal="right" vertical="center"/>
    </xf>
    <xf numFmtId="10" fontId="17" fillId="7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176" fontId="3" fillId="5" borderId="14" xfId="1" applyNumberFormat="1" applyFont="1" applyFill="1" applyBorder="1">
      <alignment vertical="center"/>
    </xf>
    <xf numFmtId="176" fontId="10" fillId="5" borderId="26" xfId="0" applyNumberFormat="1" applyFont="1" applyFill="1" applyBorder="1" applyAlignment="1">
      <alignment horizontal="right" vertical="center" wrapText="1"/>
    </xf>
    <xf numFmtId="176" fontId="3" fillId="5" borderId="26" xfId="1" applyNumberFormat="1" applyFont="1" applyFill="1" applyBorder="1">
      <alignment vertical="center"/>
    </xf>
    <xf numFmtId="176" fontId="3" fillId="5" borderId="14" xfId="1" applyNumberFormat="1" applyFont="1" applyFill="1" applyBorder="1" applyAlignment="1">
      <alignment vertical="center" wrapText="1"/>
    </xf>
    <xf numFmtId="176" fontId="3" fillId="5" borderId="26" xfId="1" applyNumberFormat="1" applyFont="1" applyFill="1" applyBorder="1" applyAlignment="1">
      <alignment vertical="center" wrapText="1"/>
    </xf>
    <xf numFmtId="176" fontId="5" fillId="2" borderId="14" xfId="1" applyNumberFormat="1" applyFont="1" applyFill="1" applyBorder="1" applyAlignment="1">
      <alignment horizontal="right" vertical="center" wrapText="1"/>
    </xf>
    <xf numFmtId="0" fontId="9" fillId="9" borderId="30" xfId="0" applyFont="1" applyFill="1" applyBorder="1" applyAlignment="1">
      <alignment horizontal="center" vertical="center" wrapText="1"/>
    </xf>
    <xf numFmtId="41" fontId="3" fillId="9" borderId="1" xfId="2" applyFont="1" applyFill="1" applyBorder="1">
      <alignment vertical="center"/>
    </xf>
    <xf numFmtId="41" fontId="10" fillId="9" borderId="37" xfId="2" applyFont="1" applyFill="1" applyBorder="1" applyAlignment="1">
      <alignment horizontal="center" vertical="center" wrapText="1"/>
    </xf>
    <xf numFmtId="41" fontId="3" fillId="9" borderId="1" xfId="2" applyFont="1" applyFill="1" applyBorder="1" applyAlignment="1">
      <alignment vertical="center" wrapText="1"/>
    </xf>
    <xf numFmtId="41" fontId="10" fillId="9" borderId="10" xfId="2" applyFont="1" applyFill="1" applyBorder="1" applyAlignment="1">
      <alignment horizontal="center" vertical="center" wrapText="1"/>
    </xf>
    <xf numFmtId="41" fontId="3" fillId="9" borderId="19" xfId="2" applyFont="1" applyFill="1" applyBorder="1" applyAlignment="1">
      <alignment horizontal="right" vertical="center" wrapText="1"/>
    </xf>
    <xf numFmtId="0" fontId="4" fillId="9" borderId="28" xfId="0" applyFont="1" applyFill="1" applyBorder="1" applyAlignment="1">
      <alignment horizontal="center" vertical="center" wrapText="1"/>
    </xf>
    <xf numFmtId="41" fontId="5" fillId="9" borderId="2" xfId="2" applyFont="1" applyFill="1" applyBorder="1">
      <alignment vertical="center"/>
    </xf>
    <xf numFmtId="41" fontId="11" fillId="9" borderId="38" xfId="2" applyFont="1" applyFill="1" applyBorder="1" applyAlignment="1">
      <alignment horizontal="center" vertical="center" wrapText="1"/>
    </xf>
    <xf numFmtId="41" fontId="5" fillId="9" borderId="2" xfId="2" applyFont="1" applyFill="1" applyBorder="1" applyAlignment="1">
      <alignment vertical="center" wrapText="1"/>
    </xf>
    <xf numFmtId="41" fontId="11" fillId="9" borderId="9" xfId="2" applyFont="1" applyFill="1" applyBorder="1" applyAlignment="1">
      <alignment horizontal="center" vertical="center" wrapText="1"/>
    </xf>
    <xf numFmtId="41" fontId="3" fillId="9" borderId="2" xfId="2" applyFont="1" applyFill="1" applyBorder="1" applyAlignment="1">
      <alignment horizontal="right" vertical="center" wrapText="1"/>
    </xf>
    <xf numFmtId="0" fontId="9" fillId="9" borderId="29" xfId="0" applyFont="1" applyFill="1" applyBorder="1" applyAlignment="1">
      <alignment horizontal="center" vertical="center" wrapText="1"/>
    </xf>
    <xf numFmtId="9" fontId="3" fillId="9" borderId="4" xfId="1" applyFont="1" applyFill="1" applyBorder="1" applyAlignment="1">
      <alignment horizontal="right" vertical="center"/>
    </xf>
    <xf numFmtId="9" fontId="10" fillId="9" borderId="39" xfId="0" applyNumberFormat="1" applyFont="1" applyFill="1" applyBorder="1" applyAlignment="1">
      <alignment horizontal="right" vertical="center" wrapText="1"/>
    </xf>
    <xf numFmtId="9" fontId="3" fillId="9" borderId="4" xfId="1" applyFont="1" applyFill="1" applyBorder="1" applyAlignment="1">
      <alignment horizontal="right" vertical="center" wrapText="1"/>
    </xf>
    <xf numFmtId="9" fontId="10" fillId="9" borderId="7" xfId="0" applyNumberFormat="1" applyFont="1" applyFill="1" applyBorder="1" applyAlignment="1">
      <alignment horizontal="right" vertical="center" wrapText="1"/>
    </xf>
    <xf numFmtId="9" fontId="5" fillId="9" borderId="4" xfId="1" applyFont="1" applyFill="1" applyBorder="1" applyAlignment="1">
      <alignment horizontal="right" vertical="center" wrapText="1"/>
    </xf>
    <xf numFmtId="0" fontId="9" fillId="9" borderId="22" xfId="0" applyFont="1" applyFill="1" applyBorder="1" applyAlignment="1">
      <alignment horizontal="center" vertical="center" wrapText="1"/>
    </xf>
    <xf numFmtId="41" fontId="9" fillId="9" borderId="1" xfId="2" applyFont="1" applyFill="1" applyBorder="1" applyAlignment="1">
      <alignment horizontal="center" vertical="center" wrapText="1"/>
    </xf>
    <xf numFmtId="41" fontId="9" fillId="9" borderId="37" xfId="2" applyFont="1" applyFill="1" applyBorder="1" applyAlignment="1">
      <alignment horizontal="center" vertical="center" wrapText="1"/>
    </xf>
    <xf numFmtId="41" fontId="9" fillId="9" borderId="19" xfId="2" applyFont="1" applyFill="1" applyBorder="1" applyAlignment="1">
      <alignment horizontal="center" vertical="center" wrapText="1"/>
    </xf>
    <xf numFmtId="0" fontId="4" fillId="9" borderId="9" xfId="0" applyFont="1" applyFill="1" applyBorder="1" applyAlignment="1">
      <alignment horizontal="center" vertical="center" wrapText="1"/>
    </xf>
    <xf numFmtId="41" fontId="4" fillId="9" borderId="2" xfId="2" applyFont="1" applyFill="1" applyBorder="1" applyAlignment="1">
      <alignment horizontal="center" vertical="center" wrapText="1"/>
    </xf>
    <xf numFmtId="41" fontId="4" fillId="9" borderId="38" xfId="2" applyFont="1" applyFill="1" applyBorder="1" applyAlignment="1">
      <alignment horizontal="center" vertical="center" wrapText="1"/>
    </xf>
    <xf numFmtId="41" fontId="9" fillId="9" borderId="2" xfId="2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 wrapText="1"/>
    </xf>
    <xf numFmtId="176" fontId="3" fillId="9" borderId="4" xfId="1" applyNumberFormat="1" applyFont="1" applyFill="1" applyBorder="1" applyAlignment="1">
      <alignment horizontal="right" vertical="center" wrapText="1"/>
    </xf>
    <xf numFmtId="176" fontId="3" fillId="9" borderId="39" xfId="1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4" fillId="4" borderId="48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9" borderId="19" xfId="0" applyFont="1" applyFill="1" applyBorder="1" applyAlignment="1">
      <alignment horizontal="center" vertical="center" wrapText="1"/>
    </xf>
    <xf numFmtId="0" fontId="9" fillId="9" borderId="20" xfId="0" applyFont="1" applyFill="1" applyBorder="1" applyAlignment="1">
      <alignment horizontal="center" vertical="center" wrapText="1"/>
    </xf>
    <xf numFmtId="0" fontId="9" fillId="9" borderId="21" xfId="0" applyFont="1" applyFill="1" applyBorder="1" applyAlignment="1">
      <alignment horizontal="center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5"/>
  <sheetViews>
    <sheetView tabSelected="1" topLeftCell="A529" zoomScale="96" zoomScaleNormal="96" workbookViewId="0">
      <selection activeCell="B517" sqref="B517:N535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28" t="s">
        <v>11</v>
      </c>
      <c r="C1" s="329"/>
      <c r="D1" s="329"/>
      <c r="E1" s="330" t="s">
        <v>18</v>
      </c>
      <c r="F1" s="331"/>
      <c r="G1" s="331"/>
      <c r="H1" s="331"/>
      <c r="I1" s="331"/>
      <c r="J1" s="331"/>
      <c r="K1" s="331"/>
      <c r="L1" s="332"/>
      <c r="M1" s="36" t="s">
        <v>16</v>
      </c>
    </row>
    <row r="2" spans="2:13" ht="35.4" customHeight="1" thickBot="1" x14ac:dyDescent="0.45">
      <c r="B2" s="307" t="s">
        <v>9</v>
      </c>
      <c r="C2" s="308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325" t="s">
        <v>19</v>
      </c>
      <c r="C3" s="311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326"/>
      <c r="C4" s="318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326"/>
      <c r="C5" s="319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326"/>
      <c r="C6" s="312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326"/>
      <c r="C7" s="318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326"/>
      <c r="C8" s="318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326"/>
      <c r="C9" s="311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326"/>
      <c r="C10" s="318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326"/>
      <c r="C11" s="319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326"/>
      <c r="C12" s="311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326"/>
      <c r="C13" s="318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326"/>
      <c r="C14" s="319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326"/>
      <c r="C15" s="311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326"/>
      <c r="C16" s="318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27"/>
      <c r="C17" s="319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314" t="s">
        <v>15</v>
      </c>
      <c r="C18" s="315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314"/>
      <c r="C19" s="315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316"/>
      <c r="C20" s="317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307" t="s">
        <v>9</v>
      </c>
      <c r="C22" s="308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325" t="s">
        <v>31</v>
      </c>
      <c r="C23" s="311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326"/>
      <c r="C24" s="318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326"/>
      <c r="C25" s="319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326"/>
      <c r="C26" s="312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326"/>
      <c r="C27" s="318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326"/>
      <c r="C28" s="318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326"/>
      <c r="C29" s="311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326"/>
      <c r="C30" s="318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326"/>
      <c r="C31" s="319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326"/>
      <c r="C32" s="311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326"/>
      <c r="C33" s="318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326"/>
      <c r="C34" s="319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326"/>
      <c r="C35" s="311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326"/>
      <c r="C36" s="318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27"/>
      <c r="C37" s="319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314" t="s">
        <v>30</v>
      </c>
      <c r="C38" s="315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314"/>
      <c r="C39" s="315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316"/>
      <c r="C40" s="317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307" t="s">
        <v>9</v>
      </c>
      <c r="C42" s="308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314"/>
      <c r="C43" s="312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314"/>
      <c r="C44" s="318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314"/>
      <c r="C45" s="319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314"/>
      <c r="C46" s="312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314"/>
      <c r="C47" s="318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314"/>
      <c r="C48" s="318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314"/>
      <c r="C49" s="311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314"/>
      <c r="C50" s="318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314"/>
      <c r="C51" s="319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314"/>
      <c r="C52" s="311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314"/>
      <c r="C53" s="318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321"/>
      <c r="C54" s="319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314" t="s">
        <v>36</v>
      </c>
      <c r="C55" s="315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314"/>
      <c r="C56" s="315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316"/>
      <c r="C57" s="317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307" t="s">
        <v>9</v>
      </c>
      <c r="C59" s="308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320" t="s">
        <v>37</v>
      </c>
      <c r="C60" s="311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314"/>
      <c r="C61" s="318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314"/>
      <c r="C62" s="319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314"/>
      <c r="C63" s="311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314"/>
      <c r="C64" s="318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314"/>
      <c r="C65" s="319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314"/>
      <c r="C66" s="312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314"/>
      <c r="C67" s="318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314"/>
      <c r="C68" s="318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314"/>
      <c r="C69" s="311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314"/>
      <c r="C70" s="318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314"/>
      <c r="C71" s="319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314"/>
      <c r="C72" s="311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314"/>
      <c r="C73" s="318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321"/>
      <c r="C74" s="319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314" t="s">
        <v>38</v>
      </c>
      <c r="C75" s="315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314"/>
      <c r="C76" s="315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316"/>
      <c r="C77" s="317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307" t="s">
        <v>9</v>
      </c>
      <c r="C79" s="308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320" t="s">
        <v>44</v>
      </c>
      <c r="C80" s="311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314"/>
      <c r="C81" s="318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314"/>
      <c r="C82" s="319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314"/>
      <c r="C83" s="311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314"/>
      <c r="C84" s="318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314"/>
      <c r="C85" s="319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314"/>
      <c r="C86" s="312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314"/>
      <c r="C87" s="318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314"/>
      <c r="C88" s="318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314"/>
      <c r="C89" s="311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314"/>
      <c r="C90" s="318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314"/>
      <c r="C91" s="319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314"/>
      <c r="C92" s="311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314"/>
      <c r="C93" s="318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321"/>
      <c r="C94" s="319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314" t="s">
        <v>45</v>
      </c>
      <c r="C95" s="315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314"/>
      <c r="C96" s="315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316"/>
      <c r="C97" s="317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307" t="s">
        <v>9</v>
      </c>
      <c r="C99" s="308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320" t="s">
        <v>51</v>
      </c>
      <c r="C100" s="311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314"/>
      <c r="C101" s="318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314"/>
      <c r="C102" s="319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314"/>
      <c r="C103" s="311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314"/>
      <c r="C104" s="318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314"/>
      <c r="C105" s="319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314"/>
      <c r="C106" s="312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314"/>
      <c r="C107" s="318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314"/>
      <c r="C108" s="318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314"/>
      <c r="C109" s="311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314"/>
      <c r="C110" s="318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314"/>
      <c r="C111" s="319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314" t="s">
        <v>56</v>
      </c>
      <c r="C112" s="315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314"/>
      <c r="C113" s="315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316"/>
      <c r="C114" s="317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307" t="s">
        <v>9</v>
      </c>
      <c r="C116" s="308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320" t="s">
        <v>57</v>
      </c>
      <c r="C117" s="311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314"/>
      <c r="C118" s="318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314"/>
      <c r="C119" s="319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314"/>
      <c r="C120" s="311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314"/>
      <c r="C121" s="318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314"/>
      <c r="C122" s="319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314"/>
      <c r="C123" s="312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314"/>
      <c r="C124" s="318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314"/>
      <c r="C125" s="318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314"/>
      <c r="C126" s="311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314"/>
      <c r="C127" s="318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314"/>
      <c r="C128" s="319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314"/>
      <c r="C129" s="311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314"/>
      <c r="C130" s="318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321"/>
      <c r="C131" s="319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314" t="s">
        <v>58</v>
      </c>
      <c r="C132" s="315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314"/>
      <c r="C133" s="315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316"/>
      <c r="C134" s="317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307" t="s">
        <v>9</v>
      </c>
      <c r="C136" s="308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320" t="s">
        <v>63</v>
      </c>
      <c r="C137" s="311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314"/>
      <c r="C138" s="318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314"/>
      <c r="C139" s="319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314"/>
      <c r="C140" s="311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314"/>
      <c r="C141" s="318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314"/>
      <c r="C142" s="319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314"/>
      <c r="C143" s="312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314"/>
      <c r="C144" s="318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314"/>
      <c r="C145" s="318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314"/>
      <c r="C146" s="311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314"/>
      <c r="C147" s="318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314"/>
      <c r="C148" s="319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314"/>
      <c r="C149" s="311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314"/>
      <c r="C150" s="318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321"/>
      <c r="C151" s="319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314" t="s">
        <v>64</v>
      </c>
      <c r="C152" s="315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314"/>
      <c r="C153" s="315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316"/>
      <c r="C154" s="317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307" t="s">
        <v>9</v>
      </c>
      <c r="C156" s="308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320" t="s">
        <v>71</v>
      </c>
      <c r="C157" s="311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314"/>
      <c r="C158" s="318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314"/>
      <c r="C159" s="319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314"/>
      <c r="C160" s="311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314"/>
      <c r="C161" s="318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314"/>
      <c r="C162" s="319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314"/>
      <c r="C163" s="312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314"/>
      <c r="C164" s="318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314"/>
      <c r="C165" s="318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314"/>
      <c r="C166" s="311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314"/>
      <c r="C167" s="318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314"/>
      <c r="C168" s="319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314"/>
      <c r="C169" s="311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314"/>
      <c r="C170" s="318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321"/>
      <c r="C171" s="319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314" t="s">
        <v>72</v>
      </c>
      <c r="C172" s="315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314"/>
      <c r="C173" s="315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316"/>
      <c r="C174" s="317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307" t="s">
        <v>9</v>
      </c>
      <c r="C176" s="308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320" t="s">
        <v>78</v>
      </c>
      <c r="C177" s="311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314"/>
      <c r="C178" s="318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314"/>
      <c r="C179" s="319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314"/>
      <c r="C180" s="311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314"/>
      <c r="C181" s="318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314"/>
      <c r="C182" s="319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314"/>
      <c r="C183" s="312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314"/>
      <c r="C184" s="318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314"/>
      <c r="C185" s="318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314"/>
      <c r="C186" s="311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314"/>
      <c r="C187" s="318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314"/>
      <c r="C188" s="319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314"/>
      <c r="C189" s="311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314"/>
      <c r="C190" s="318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321"/>
      <c r="C191" s="319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314" t="s">
        <v>84</v>
      </c>
      <c r="C192" s="315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314"/>
      <c r="C193" s="315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316"/>
      <c r="C194" s="317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307" t="s">
        <v>9</v>
      </c>
      <c r="C196" s="308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320" t="s">
        <v>85</v>
      </c>
      <c r="C197" s="311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314"/>
      <c r="C198" s="312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314"/>
      <c r="C199" s="313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314"/>
      <c r="C200" s="311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314"/>
      <c r="C201" s="318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314"/>
      <c r="C202" s="319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314"/>
      <c r="C203" s="312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314"/>
      <c r="C204" s="318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314"/>
      <c r="C205" s="318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314"/>
      <c r="C206" s="311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314"/>
      <c r="C207" s="318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314"/>
      <c r="C208" s="319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314"/>
      <c r="C209" s="311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314"/>
      <c r="C210" s="318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321"/>
      <c r="C211" s="319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314" t="s">
        <v>86</v>
      </c>
      <c r="C212" s="315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314"/>
      <c r="C213" s="315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316"/>
      <c r="C214" s="317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307" t="s">
        <v>9</v>
      </c>
      <c r="C216" s="308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320" t="s">
        <v>92</v>
      </c>
      <c r="C217" s="311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314"/>
      <c r="C218" s="312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314"/>
      <c r="C219" s="313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314"/>
      <c r="C220" s="311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314"/>
      <c r="C221" s="318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314"/>
      <c r="C222" s="319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314"/>
      <c r="C223" s="312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314"/>
      <c r="C224" s="318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314"/>
      <c r="C225" s="318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314"/>
      <c r="C226" s="311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314"/>
      <c r="C227" s="318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314"/>
      <c r="C228" s="319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314"/>
      <c r="C229" s="311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314"/>
      <c r="C230" s="318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321"/>
      <c r="C231" s="319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314" t="s">
        <v>93</v>
      </c>
      <c r="C232" s="315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314"/>
      <c r="C233" s="315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316"/>
      <c r="C234" s="317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307" t="s">
        <v>9</v>
      </c>
      <c r="C236" s="308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320" t="s">
        <v>99</v>
      </c>
      <c r="C237" s="311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314"/>
      <c r="C238" s="312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314"/>
      <c r="C239" s="313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314"/>
      <c r="C240" s="311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314"/>
      <c r="C241" s="318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314"/>
      <c r="C242" s="319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314"/>
      <c r="C243" s="312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314"/>
      <c r="C244" s="318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314"/>
      <c r="C245" s="318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314"/>
      <c r="C246" s="311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314"/>
      <c r="C247" s="318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314"/>
      <c r="C248" s="319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314"/>
      <c r="C249" s="311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314"/>
      <c r="C250" s="318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321"/>
      <c r="C251" s="319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314" t="s">
        <v>104</v>
      </c>
      <c r="C252" s="315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314"/>
      <c r="C253" s="315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316"/>
      <c r="C254" s="317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307" t="s">
        <v>9</v>
      </c>
      <c r="C256" s="308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320" t="s">
        <v>107</v>
      </c>
      <c r="C257" s="311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314"/>
      <c r="C258" s="312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314"/>
      <c r="C259" s="313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314"/>
      <c r="C260" s="311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314"/>
      <c r="C261" s="318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314"/>
      <c r="C262" s="319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314"/>
      <c r="C263" s="312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314"/>
      <c r="C264" s="318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314"/>
      <c r="C265" s="318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314"/>
      <c r="C266" s="311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314"/>
      <c r="C267" s="318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314"/>
      <c r="C268" s="319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314" t="s">
        <v>112</v>
      </c>
      <c r="C269" s="315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314"/>
      <c r="C270" s="315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316"/>
      <c r="C271" s="317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307" t="s">
        <v>9</v>
      </c>
      <c r="C274" s="308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320" t="s">
        <v>113</v>
      </c>
      <c r="C275" s="311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314"/>
      <c r="C276" s="312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314"/>
      <c r="C277" s="313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314"/>
      <c r="C278" s="311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314"/>
      <c r="C279" s="318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314"/>
      <c r="C280" s="319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314"/>
      <c r="C281" s="312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314"/>
      <c r="C282" s="318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314"/>
      <c r="C283" s="318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314"/>
      <c r="C284" s="311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314"/>
      <c r="C285" s="318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314"/>
      <c r="C286" s="319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314"/>
      <c r="C287" s="311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314"/>
      <c r="C288" s="318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321"/>
      <c r="C289" s="319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314" t="s">
        <v>114</v>
      </c>
      <c r="C290" s="315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314"/>
      <c r="C291" s="315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316"/>
      <c r="C292" s="317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307" t="s">
        <v>9</v>
      </c>
      <c r="C299" s="308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320" t="s">
        <v>126</v>
      </c>
      <c r="C300" s="311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314"/>
      <c r="C301" s="312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314"/>
      <c r="C302" s="313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314"/>
      <c r="C303" s="311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314"/>
      <c r="C304" s="318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314"/>
      <c r="C305" s="319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314"/>
      <c r="C306" s="312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314"/>
      <c r="C307" s="318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314"/>
      <c r="C308" s="318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314"/>
      <c r="C309" s="311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314"/>
      <c r="C310" s="318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314"/>
      <c r="C311" s="319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314"/>
      <c r="C312" s="322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314"/>
      <c r="C313" s="323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321"/>
      <c r="C314" s="324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314" t="s">
        <v>132</v>
      </c>
      <c r="C315" s="315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314"/>
      <c r="C316" s="315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316"/>
      <c r="C317" s="317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307" t="s">
        <v>9</v>
      </c>
      <c r="C319" s="308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320" t="s">
        <v>133</v>
      </c>
      <c r="C320" s="311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314"/>
      <c r="C321" s="312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314"/>
      <c r="C322" s="313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314"/>
      <c r="C323" s="311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314"/>
      <c r="C324" s="318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314"/>
      <c r="C325" s="319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314"/>
      <c r="C326" s="312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314"/>
      <c r="C327" s="318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314"/>
      <c r="C328" s="318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314"/>
      <c r="C329" s="311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314"/>
      <c r="C330" s="318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314"/>
      <c r="C331" s="319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314"/>
      <c r="C332" s="322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314"/>
      <c r="C333" s="323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321"/>
      <c r="C334" s="324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314" t="s">
        <v>134</v>
      </c>
      <c r="C335" s="315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314"/>
      <c r="C336" s="315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316"/>
      <c r="C337" s="317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307" t="s">
        <v>9</v>
      </c>
      <c r="C339" s="308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320" t="s">
        <v>140</v>
      </c>
      <c r="C340" s="311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314"/>
      <c r="C341" s="312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314"/>
      <c r="C342" s="313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314"/>
      <c r="C343" s="311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314"/>
      <c r="C344" s="318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314"/>
      <c r="C345" s="319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314"/>
      <c r="C346" s="312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314"/>
      <c r="C347" s="318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314"/>
      <c r="C348" s="318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314"/>
      <c r="C349" s="311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314"/>
      <c r="C350" s="318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314"/>
      <c r="C351" s="319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314"/>
      <c r="C352" s="322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314"/>
      <c r="C353" s="323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321"/>
      <c r="C354" s="324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314" t="s">
        <v>141</v>
      </c>
      <c r="C355" s="315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314"/>
      <c r="C356" s="315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316"/>
      <c r="C357" s="317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307" t="s">
        <v>9</v>
      </c>
      <c r="C360" s="308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320" t="s">
        <v>147</v>
      </c>
      <c r="C361" s="311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314"/>
      <c r="C362" s="312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314"/>
      <c r="C363" s="313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314"/>
      <c r="C364" s="311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314"/>
      <c r="C365" s="318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314"/>
      <c r="C366" s="319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314"/>
      <c r="C367" s="312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314"/>
      <c r="C368" s="318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314"/>
      <c r="C369" s="318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314"/>
      <c r="C370" s="311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314"/>
      <c r="C371" s="318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314"/>
      <c r="C372" s="319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314"/>
      <c r="C373" s="322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314"/>
      <c r="C374" s="323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321"/>
      <c r="C375" s="324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314" t="s">
        <v>154</v>
      </c>
      <c r="C376" s="315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314"/>
      <c r="C377" s="315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316"/>
      <c r="C378" s="317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307" t="s">
        <v>9</v>
      </c>
      <c r="C380" s="308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320" t="s">
        <v>156</v>
      </c>
      <c r="C381" s="311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314"/>
      <c r="C382" s="312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314"/>
      <c r="C383" s="313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314"/>
      <c r="C384" s="311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314"/>
      <c r="C385" s="318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314"/>
      <c r="C386" s="319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314"/>
      <c r="C387" s="312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314"/>
      <c r="C388" s="318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314"/>
      <c r="C389" s="318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314"/>
      <c r="C390" s="311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314"/>
      <c r="C391" s="318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314"/>
      <c r="C392" s="319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314"/>
      <c r="C393" s="322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314"/>
      <c r="C394" s="323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321"/>
      <c r="C395" s="324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314" t="s">
        <v>161</v>
      </c>
      <c r="C396" s="315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314"/>
      <c r="C397" s="315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316"/>
      <c r="C398" s="317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307" t="s">
        <v>9</v>
      </c>
      <c r="C401" s="308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320" t="s">
        <v>163</v>
      </c>
      <c r="C402" s="333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314"/>
      <c r="C403" s="312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314"/>
      <c r="C404" s="313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314"/>
      <c r="C405" s="333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314"/>
      <c r="C406" s="318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314"/>
      <c r="C407" s="319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314"/>
      <c r="C408" s="312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314"/>
      <c r="C409" s="318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314"/>
      <c r="C410" s="318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314"/>
      <c r="C411" s="311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314"/>
      <c r="C412" s="318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314"/>
      <c r="C413" s="319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314"/>
      <c r="C414" s="322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314"/>
      <c r="C415" s="323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321"/>
      <c r="C416" s="324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314" t="s">
        <v>166</v>
      </c>
      <c r="C417" s="315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314"/>
      <c r="C418" s="315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316"/>
      <c r="C419" s="317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307" t="s">
        <v>9</v>
      </c>
      <c r="C422" s="308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320" t="s">
        <v>170</v>
      </c>
      <c r="C423" s="311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314"/>
      <c r="C424" s="312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314"/>
      <c r="C425" s="313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314"/>
      <c r="C426" s="311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314"/>
      <c r="C427" s="318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314"/>
      <c r="C428" s="319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314"/>
      <c r="C429" s="312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314"/>
      <c r="C430" s="318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314"/>
      <c r="C431" s="318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314"/>
      <c r="C432" s="311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314"/>
      <c r="C433" s="318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314"/>
      <c r="C434" s="319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314"/>
      <c r="C435" s="322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314"/>
      <c r="C436" s="323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321"/>
      <c r="C437" s="324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314" t="s">
        <v>84</v>
      </c>
      <c r="C438" s="315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314"/>
      <c r="C439" s="315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316"/>
      <c r="C440" s="317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307" t="s">
        <v>9</v>
      </c>
      <c r="C442" s="308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320" t="s">
        <v>176</v>
      </c>
      <c r="C443" s="311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314"/>
      <c r="C444" s="312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314"/>
      <c r="C445" s="313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314"/>
      <c r="C446" s="311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314"/>
      <c r="C447" s="318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314"/>
      <c r="C448" s="319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314"/>
      <c r="C449" s="312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314"/>
      <c r="C450" s="318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314"/>
      <c r="C451" s="318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314"/>
      <c r="C452" s="311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314"/>
      <c r="C453" s="318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314"/>
      <c r="C454" s="319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314" t="s">
        <v>182</v>
      </c>
      <c r="C455" s="315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314"/>
      <c r="C456" s="315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316"/>
      <c r="C457" s="317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307" t="s">
        <v>9</v>
      </c>
      <c r="C459" s="308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309" t="s">
        <v>183</v>
      </c>
      <c r="C460" s="311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310"/>
      <c r="C461" s="312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310"/>
      <c r="C462" s="313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310"/>
      <c r="C463" s="311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310"/>
      <c r="C464" s="312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310"/>
      <c r="C465" s="312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310"/>
      <c r="C466" s="311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310"/>
      <c r="C467" s="312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310"/>
      <c r="C468" s="313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310"/>
      <c r="C469" s="312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310"/>
      <c r="C470" s="312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310"/>
      <c r="C471" s="313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310"/>
      <c r="C472" s="311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310"/>
      <c r="C473" s="312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310"/>
      <c r="C474" s="313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314" t="s">
        <v>184</v>
      </c>
      <c r="C475" s="315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314"/>
      <c r="C476" s="315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316"/>
      <c r="C477" s="317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307" t="s">
        <v>9</v>
      </c>
      <c r="C480" s="308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309" t="s">
        <v>190</v>
      </c>
      <c r="C481" s="311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310"/>
      <c r="C482" s="312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310"/>
      <c r="C483" s="313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310"/>
      <c r="C484" s="311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310"/>
      <c r="C485" s="312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310"/>
      <c r="C486" s="312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310"/>
      <c r="C487" s="311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310"/>
      <c r="C488" s="312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310"/>
      <c r="C489" s="313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310"/>
      <c r="C490" s="312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310"/>
      <c r="C491" s="312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310"/>
      <c r="C492" s="313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310"/>
      <c r="C493" s="311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310"/>
      <c r="C494" s="312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310"/>
      <c r="C495" s="313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314" t="s">
        <v>196</v>
      </c>
      <c r="C496" s="315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314"/>
      <c r="C497" s="315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316"/>
      <c r="C498" s="317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307" t="s">
        <v>9</v>
      </c>
      <c r="C500" s="308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309" t="s">
        <v>197</v>
      </c>
      <c r="C501" s="311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310"/>
      <c r="C502" s="312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310"/>
      <c r="C503" s="313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310"/>
      <c r="C504" s="311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310"/>
      <c r="C505" s="312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310"/>
      <c r="C506" s="312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310"/>
      <c r="C507" s="311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310"/>
      <c r="C508" s="312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310"/>
      <c r="C509" s="313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310"/>
      <c r="C510" s="312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792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11682</v>
      </c>
    </row>
    <row r="511" spans="2:14" x14ac:dyDescent="0.4">
      <c r="B511" s="310"/>
      <c r="C511" s="312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564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6809</v>
      </c>
    </row>
    <row r="512" spans="2:14" ht="15" thickBot="1" x14ac:dyDescent="0.45">
      <c r="B512" s="310"/>
      <c r="C512" s="313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0.71199999999999997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0.58286252354048962</v>
      </c>
    </row>
    <row r="513" spans="2:14" x14ac:dyDescent="0.4">
      <c r="B513" s="314" t="s">
        <v>198</v>
      </c>
      <c r="C513" s="315"/>
      <c r="D513" s="268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2261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33421</v>
      </c>
    </row>
    <row r="514" spans="2:14" x14ac:dyDescent="0.4">
      <c r="B514" s="314"/>
      <c r="C514" s="315"/>
      <c r="D514" s="269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1440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18966</v>
      </c>
    </row>
    <row r="515" spans="2:14" ht="15" thickBot="1" x14ac:dyDescent="0.45">
      <c r="B515" s="316"/>
      <c r="C515" s="317"/>
      <c r="D515" s="270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0.63688633348076074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0.5674875078543431</v>
      </c>
    </row>
    <row r="516" spans="2:14" ht="15" thickBot="1" x14ac:dyDescent="0.45"/>
    <row r="517" spans="2:14" ht="25.8" thickBot="1" x14ac:dyDescent="0.45">
      <c r="B517" s="307" t="s">
        <v>9</v>
      </c>
      <c r="C517" s="308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309" t="s">
        <v>203</v>
      </c>
      <c r="C518" s="311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310"/>
      <c r="C519" s="312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310"/>
      <c r="C520" s="313"/>
      <c r="D520" s="52" t="s">
        <v>4</v>
      </c>
      <c r="E520" s="271">
        <v>0.496</v>
      </c>
      <c r="F520" s="271">
        <v>0.623</v>
      </c>
      <c r="G520" s="271">
        <v>0.49399999999999999</v>
      </c>
      <c r="H520" s="271">
        <v>0.69599999999999995</v>
      </c>
      <c r="I520" s="271">
        <v>0.69099999999999995</v>
      </c>
      <c r="J520" s="271">
        <f>J519/J518</f>
        <v>0.39743589743589741</v>
      </c>
      <c r="K520" s="271">
        <v>0.54500000000000004</v>
      </c>
      <c r="L520" s="271">
        <v>0.37</v>
      </c>
      <c r="M520" s="271">
        <v>0.35</v>
      </c>
      <c r="N520" s="264">
        <f>N519/N518</f>
        <v>0.54467247097844118</v>
      </c>
    </row>
    <row r="521" spans="2:14" x14ac:dyDescent="0.4">
      <c r="B521" s="310"/>
      <c r="C521" s="311" t="s">
        <v>205</v>
      </c>
      <c r="D521" s="50" t="s">
        <v>3</v>
      </c>
      <c r="E521" s="10">
        <v>3727</v>
      </c>
      <c r="F521" s="10">
        <v>1050</v>
      </c>
      <c r="G521" s="221">
        <v>2317</v>
      </c>
      <c r="H521" s="10">
        <v>1598</v>
      </c>
      <c r="I521" s="210">
        <v>756</v>
      </c>
      <c r="J521" s="10">
        <v>69</v>
      </c>
      <c r="K521" s="124">
        <v>733</v>
      </c>
      <c r="L521" s="112">
        <v>557</v>
      </c>
      <c r="M521" s="111">
        <v>458</v>
      </c>
      <c r="N521" s="250">
        <f>SUM(E521:M521)</f>
        <v>11265</v>
      </c>
    </row>
    <row r="522" spans="2:14" x14ac:dyDescent="0.4">
      <c r="B522" s="310"/>
      <c r="C522" s="312"/>
      <c r="D522" s="51" t="s">
        <v>0</v>
      </c>
      <c r="E522" s="11">
        <v>1807</v>
      </c>
      <c r="F522" s="11">
        <v>656</v>
      </c>
      <c r="G522" s="222">
        <v>1129</v>
      </c>
      <c r="H522" s="11">
        <v>1143</v>
      </c>
      <c r="I522" s="211">
        <v>510</v>
      </c>
      <c r="J522" s="11">
        <v>12</v>
      </c>
      <c r="K522" s="114">
        <v>406</v>
      </c>
      <c r="L522" s="115">
        <v>325</v>
      </c>
      <c r="M522" s="118">
        <v>185</v>
      </c>
      <c r="N522" s="198">
        <f>SUM(E522:M522)</f>
        <v>6173</v>
      </c>
    </row>
    <row r="523" spans="2:14" ht="15" thickBot="1" x14ac:dyDescent="0.45">
      <c r="B523" s="310"/>
      <c r="C523" s="312"/>
      <c r="D523" s="16" t="s">
        <v>4</v>
      </c>
      <c r="E523" s="272">
        <v>0.48499999999999999</v>
      </c>
      <c r="F523" s="272">
        <v>0.625</v>
      </c>
      <c r="G523" s="273">
        <v>0.48699999999999999</v>
      </c>
      <c r="H523" s="272">
        <v>0.71499999999999997</v>
      </c>
      <c r="I523" s="274">
        <v>0.67500000000000004</v>
      </c>
      <c r="J523" s="272">
        <f>J522/J521</f>
        <v>0.17391304347826086</v>
      </c>
      <c r="K523" s="275">
        <v>0.55400000000000005</v>
      </c>
      <c r="L523" s="276">
        <v>0.57999999999999996</v>
      </c>
      <c r="M523" s="275">
        <v>0.4</v>
      </c>
      <c r="N523" s="277">
        <f>N522/N521</f>
        <v>0.54798047048379939</v>
      </c>
    </row>
    <row r="524" spans="2:14" x14ac:dyDescent="0.4">
      <c r="B524" s="310"/>
      <c r="C524" s="311" t="s">
        <v>206</v>
      </c>
      <c r="D524" s="50" t="s">
        <v>3</v>
      </c>
      <c r="E524" s="10">
        <v>3755</v>
      </c>
      <c r="F524" s="111">
        <v>1050</v>
      </c>
      <c r="G524" s="112">
        <v>2279</v>
      </c>
      <c r="H524" s="10">
        <v>1524</v>
      </c>
      <c r="I524" s="112">
        <v>704</v>
      </c>
      <c r="J524" s="111">
        <v>81</v>
      </c>
      <c r="K524" s="111">
        <v>424</v>
      </c>
      <c r="L524" s="112">
        <v>701</v>
      </c>
      <c r="M524" s="111">
        <v>381</v>
      </c>
      <c r="N524" s="250">
        <f>SUM(E524:M524)</f>
        <v>10899</v>
      </c>
    </row>
    <row r="525" spans="2:14" x14ac:dyDescent="0.4">
      <c r="B525" s="310"/>
      <c r="C525" s="312"/>
      <c r="D525" s="51" t="s">
        <v>0</v>
      </c>
      <c r="E525" s="11">
        <v>1729</v>
      </c>
      <c r="F525" s="114">
        <v>683</v>
      </c>
      <c r="G525" s="122">
        <v>817</v>
      </c>
      <c r="H525" s="11">
        <v>996</v>
      </c>
      <c r="I525" s="122">
        <v>360</v>
      </c>
      <c r="J525" s="114">
        <v>27</v>
      </c>
      <c r="K525" s="118">
        <v>218</v>
      </c>
      <c r="L525" s="115">
        <v>420</v>
      </c>
      <c r="M525" s="118">
        <v>139</v>
      </c>
      <c r="N525" s="198">
        <f>SUM(E525:M525)</f>
        <v>5389</v>
      </c>
    </row>
    <row r="526" spans="2:14" ht="15" thickBot="1" x14ac:dyDescent="0.45">
      <c r="B526" s="310"/>
      <c r="C526" s="313"/>
      <c r="D526" s="52" t="s">
        <v>4</v>
      </c>
      <c r="E526" s="12">
        <v>0.46</v>
      </c>
      <c r="F526" s="34">
        <v>0.65</v>
      </c>
      <c r="G526" s="94">
        <v>0.35849999999999999</v>
      </c>
      <c r="H526" s="12">
        <v>0.65400000000000003</v>
      </c>
      <c r="I526" s="94">
        <v>0.51100000000000001</v>
      </c>
      <c r="J526" s="34">
        <f>J525/J524</f>
        <v>0.33333333333333331</v>
      </c>
      <c r="K526" s="34">
        <v>0.51400000000000001</v>
      </c>
      <c r="L526" s="94">
        <v>0.59</v>
      </c>
      <c r="M526" s="34">
        <v>0.36</v>
      </c>
      <c r="N526" s="101">
        <f>N525/N524</f>
        <v>0.49444903202128637</v>
      </c>
    </row>
    <row r="527" spans="2:14" x14ac:dyDescent="0.4">
      <c r="B527" s="310"/>
      <c r="C527" s="312" t="s">
        <v>207</v>
      </c>
      <c r="D527" s="17" t="s">
        <v>3</v>
      </c>
      <c r="E527" s="93">
        <v>4012</v>
      </c>
      <c r="F527" s="127">
        <v>1111</v>
      </c>
      <c r="G527" s="128">
        <v>2492</v>
      </c>
      <c r="H527" s="93">
        <v>1517</v>
      </c>
      <c r="I527" s="128">
        <v>650</v>
      </c>
      <c r="J527" s="127">
        <v>62</v>
      </c>
      <c r="K527" s="127">
        <v>892</v>
      </c>
      <c r="L527" s="128">
        <v>759</v>
      </c>
      <c r="M527" s="127">
        <v>576</v>
      </c>
      <c r="N527" s="267">
        <f>SUM(E527:M527)</f>
        <v>12071</v>
      </c>
    </row>
    <row r="528" spans="2:14" x14ac:dyDescent="0.4">
      <c r="B528" s="310"/>
      <c r="C528" s="312"/>
      <c r="D528" s="51" t="s">
        <v>0</v>
      </c>
      <c r="E528" s="11">
        <v>1691</v>
      </c>
      <c r="F528" s="114">
        <v>673</v>
      </c>
      <c r="G528" s="122">
        <v>1047</v>
      </c>
      <c r="H528" s="11">
        <v>1017</v>
      </c>
      <c r="I528" s="122">
        <v>363</v>
      </c>
      <c r="J528" s="114">
        <v>11</v>
      </c>
      <c r="K528" s="118">
        <v>502</v>
      </c>
      <c r="L528" s="115">
        <v>414</v>
      </c>
      <c r="M528" s="118">
        <v>181</v>
      </c>
      <c r="N528" s="198">
        <f>SUM(E528:M528)</f>
        <v>5899</v>
      </c>
    </row>
    <row r="529" spans="2:14" ht="15" thickBot="1" x14ac:dyDescent="0.45">
      <c r="B529" s="310"/>
      <c r="C529" s="313"/>
      <c r="D529" s="16" t="s">
        <v>4</v>
      </c>
      <c r="E529" s="56">
        <v>0.42099999999999999</v>
      </c>
      <c r="F529" s="130">
        <v>0.60599999999999998</v>
      </c>
      <c r="G529" s="131">
        <v>0.42009999999999997</v>
      </c>
      <c r="H529" s="56">
        <v>0.67</v>
      </c>
      <c r="I529" s="131">
        <v>0.55800000000000005</v>
      </c>
      <c r="J529" s="130">
        <f>J528/J527</f>
        <v>0.17741935483870969</v>
      </c>
      <c r="K529" s="130">
        <v>0.56299999999999994</v>
      </c>
      <c r="L529" s="131">
        <v>0.54</v>
      </c>
      <c r="M529" s="130">
        <v>0.31</v>
      </c>
      <c r="N529" s="251">
        <f>N528/N527</f>
        <v>0.48869190622152264</v>
      </c>
    </row>
    <row r="530" spans="2:14" x14ac:dyDescent="0.4">
      <c r="B530" s="310"/>
      <c r="C530" s="334" t="s">
        <v>208</v>
      </c>
      <c r="D530" s="278" t="s">
        <v>5</v>
      </c>
      <c r="E530" s="279">
        <v>1267</v>
      </c>
      <c r="F530" s="279">
        <v>1257</v>
      </c>
      <c r="G530" s="280"/>
      <c r="H530" s="279">
        <v>442</v>
      </c>
      <c r="I530" s="281">
        <v>524</v>
      </c>
      <c r="J530" s="280"/>
      <c r="K530" s="281">
        <v>306</v>
      </c>
      <c r="L530" s="282">
        <v>309</v>
      </c>
      <c r="M530" s="281">
        <v>234</v>
      </c>
      <c r="N530" s="283">
        <f>SUM(E530:M530)</f>
        <v>4339</v>
      </c>
    </row>
    <row r="531" spans="2:14" x14ac:dyDescent="0.4">
      <c r="B531" s="310"/>
      <c r="C531" s="335"/>
      <c r="D531" s="284" t="s">
        <v>0</v>
      </c>
      <c r="E531" s="285">
        <v>576</v>
      </c>
      <c r="F531" s="285">
        <v>714</v>
      </c>
      <c r="G531" s="286"/>
      <c r="H531" s="285">
        <v>358</v>
      </c>
      <c r="I531" s="287">
        <v>316</v>
      </c>
      <c r="J531" s="286"/>
      <c r="K531" s="287">
        <v>157</v>
      </c>
      <c r="L531" s="288">
        <v>210</v>
      </c>
      <c r="M531" s="287">
        <v>57</v>
      </c>
      <c r="N531" s="289">
        <f>SUM(E531:M531)</f>
        <v>2388</v>
      </c>
    </row>
    <row r="532" spans="2:14" ht="15" thickBot="1" x14ac:dyDescent="0.45">
      <c r="B532" s="310"/>
      <c r="C532" s="336"/>
      <c r="D532" s="290" t="s">
        <v>4</v>
      </c>
      <c r="E532" s="291">
        <v>0.45500000000000002</v>
      </c>
      <c r="F532" s="291">
        <v>0.56799999999999995</v>
      </c>
      <c r="G532" s="292"/>
      <c r="H532" s="291">
        <v>0.81</v>
      </c>
      <c r="I532" s="293">
        <v>0.60299999999999998</v>
      </c>
      <c r="J532" s="292"/>
      <c r="K532" s="293">
        <v>0.51300000000000001</v>
      </c>
      <c r="L532" s="294">
        <v>0.67</v>
      </c>
      <c r="M532" s="293">
        <v>0.24</v>
      </c>
      <c r="N532" s="295">
        <f>N531/N530</f>
        <v>0.55035722516708918</v>
      </c>
    </row>
    <row r="533" spans="2:14" x14ac:dyDescent="0.4">
      <c r="B533" s="314" t="s">
        <v>209</v>
      </c>
      <c r="C533" s="315"/>
      <c r="D533" s="195" t="s">
        <v>155</v>
      </c>
      <c r="E533" s="190">
        <f>E518+E521+E524+E527+E530</f>
        <v>15998</v>
      </c>
      <c r="F533" s="190">
        <f t="shared" ref="F533:N533" si="114">F518+F521+F524+F527+F530</f>
        <v>5580</v>
      </c>
      <c r="G533" s="190">
        <f t="shared" si="114"/>
        <v>8954</v>
      </c>
      <c r="H533" s="190">
        <f t="shared" si="114"/>
        <v>6439</v>
      </c>
      <c r="I533" s="190">
        <f t="shared" si="114"/>
        <v>3415</v>
      </c>
      <c r="J533" s="190">
        <f t="shared" si="114"/>
        <v>290</v>
      </c>
      <c r="K533" s="190">
        <f t="shared" si="114"/>
        <v>2779</v>
      </c>
      <c r="L533" s="190">
        <f t="shared" si="114"/>
        <v>2719</v>
      </c>
      <c r="M533" s="190">
        <f t="shared" si="114"/>
        <v>2048</v>
      </c>
      <c r="N533" s="190">
        <f t="shared" si="114"/>
        <v>48222</v>
      </c>
    </row>
    <row r="534" spans="2:14" x14ac:dyDescent="0.4">
      <c r="B534" s="314"/>
      <c r="C534" s="315"/>
      <c r="D534" s="43" t="s">
        <v>0</v>
      </c>
      <c r="E534" s="44">
        <f>E519+E522+E525+E528+E531</f>
        <v>7408</v>
      </c>
      <c r="F534" s="44">
        <f t="shared" ref="F534:N534" si="115">F519+F522+F525+F528+F531</f>
        <v>3419</v>
      </c>
      <c r="G534" s="44">
        <f t="shared" si="115"/>
        <v>3915</v>
      </c>
      <c r="H534" s="44">
        <f t="shared" si="115"/>
        <v>4459</v>
      </c>
      <c r="I534" s="44">
        <f t="shared" si="115"/>
        <v>2089</v>
      </c>
      <c r="J534" s="44">
        <f t="shared" si="115"/>
        <v>81</v>
      </c>
      <c r="K534" s="44">
        <f t="shared" si="115"/>
        <v>1514</v>
      </c>
      <c r="L534" s="44">
        <f t="shared" si="115"/>
        <v>1516</v>
      </c>
      <c r="M534" s="44">
        <f t="shared" si="115"/>
        <v>703</v>
      </c>
      <c r="N534" s="44">
        <f t="shared" si="115"/>
        <v>25104</v>
      </c>
    </row>
    <row r="535" spans="2:14" ht="15" thickBot="1" x14ac:dyDescent="0.45">
      <c r="B535" s="316"/>
      <c r="C535" s="317"/>
      <c r="D535" s="45" t="s">
        <v>4</v>
      </c>
      <c r="E535" s="46">
        <f>E534/E533</f>
        <v>0.46305788223527938</v>
      </c>
      <c r="F535" s="46">
        <f t="shared" ref="F535:N535" si="116">F534/F533</f>
        <v>0.61272401433691759</v>
      </c>
      <c r="G535" s="46">
        <f t="shared" si="116"/>
        <v>0.43723475541657358</v>
      </c>
      <c r="H535" s="46">
        <f t="shared" si="116"/>
        <v>0.69249883522286071</v>
      </c>
      <c r="I535" s="46">
        <f t="shared" si="116"/>
        <v>0.61171303074670569</v>
      </c>
      <c r="J535" s="46">
        <f t="shared" si="116"/>
        <v>0.27931034482758621</v>
      </c>
      <c r="K535" s="46">
        <f t="shared" si="116"/>
        <v>0.54480028787333579</v>
      </c>
      <c r="L535" s="46">
        <f t="shared" si="116"/>
        <v>0.55755792570798091</v>
      </c>
      <c r="M535" s="46">
        <f t="shared" si="116"/>
        <v>0.34326171875</v>
      </c>
      <c r="N535" s="46">
        <f t="shared" si="116"/>
        <v>0.52059226079382859</v>
      </c>
    </row>
    <row r="536" spans="2:14" ht="15" thickBot="1" x14ac:dyDescent="0.45"/>
    <row r="537" spans="2:14" ht="25.8" thickBot="1" x14ac:dyDescent="0.45">
      <c r="B537" s="307" t="s">
        <v>9</v>
      </c>
      <c r="C537" s="308"/>
      <c r="D537" s="38" t="s">
        <v>10</v>
      </c>
      <c r="E537" s="1" t="s">
        <v>2</v>
      </c>
      <c r="F537" s="1" t="s">
        <v>7</v>
      </c>
      <c r="G537" s="39" t="s">
        <v>8</v>
      </c>
      <c r="H537" s="40" t="s">
        <v>14</v>
      </c>
      <c r="I537" s="39" t="s">
        <v>148</v>
      </c>
      <c r="J537" s="40" t="s">
        <v>6</v>
      </c>
      <c r="K537" s="40" t="s">
        <v>12</v>
      </c>
      <c r="L537" s="39" t="s">
        <v>13</v>
      </c>
      <c r="M537" s="98" t="s">
        <v>17</v>
      </c>
      <c r="N537" s="92" t="s">
        <v>1</v>
      </c>
    </row>
    <row r="538" spans="2:14" x14ac:dyDescent="0.4">
      <c r="B538" s="309" t="s">
        <v>210</v>
      </c>
      <c r="C538" s="334" t="s">
        <v>212</v>
      </c>
      <c r="D538" s="296" t="s">
        <v>3</v>
      </c>
      <c r="E538" s="297">
        <v>2739</v>
      </c>
      <c r="F538" s="298"/>
      <c r="G538" s="297">
        <v>2615</v>
      </c>
      <c r="H538" s="297">
        <v>980</v>
      </c>
      <c r="I538" s="298"/>
      <c r="J538" s="297">
        <v>65</v>
      </c>
      <c r="K538" s="297">
        <v>433</v>
      </c>
      <c r="L538" s="297">
        <v>201</v>
      </c>
      <c r="M538" s="297">
        <v>201</v>
      </c>
      <c r="N538" s="299">
        <f>SUM(E538:M538)</f>
        <v>7234</v>
      </c>
    </row>
    <row r="539" spans="2:14" x14ac:dyDescent="0.4">
      <c r="B539" s="310"/>
      <c r="C539" s="335"/>
      <c r="D539" s="300" t="s">
        <v>0</v>
      </c>
      <c r="E539" s="301">
        <v>1185</v>
      </c>
      <c r="F539" s="302"/>
      <c r="G539" s="301">
        <v>1216</v>
      </c>
      <c r="H539" s="301">
        <v>649</v>
      </c>
      <c r="I539" s="302"/>
      <c r="J539" s="301">
        <v>16</v>
      </c>
      <c r="K539" s="301">
        <v>219</v>
      </c>
      <c r="L539" s="301">
        <v>74</v>
      </c>
      <c r="M539" s="301">
        <v>80</v>
      </c>
      <c r="N539" s="303">
        <f>SUM(E539:M539)</f>
        <v>3439</v>
      </c>
    </row>
    <row r="540" spans="2:14" ht="15" thickBot="1" x14ac:dyDescent="0.45">
      <c r="B540" s="310"/>
      <c r="C540" s="336"/>
      <c r="D540" s="304" t="s">
        <v>4</v>
      </c>
      <c r="E540" s="305">
        <v>0.433</v>
      </c>
      <c r="F540" s="306"/>
      <c r="G540" s="305">
        <v>0.46500000000000002</v>
      </c>
      <c r="H540" s="305">
        <v>0.66200000000000003</v>
      </c>
      <c r="I540" s="306"/>
      <c r="J540" s="305">
        <f>J539/J538</f>
        <v>0.24615384615384617</v>
      </c>
      <c r="K540" s="305">
        <v>0.50600000000000001</v>
      </c>
      <c r="L540" s="305">
        <v>0.36</v>
      </c>
      <c r="M540" s="305">
        <v>0.4</v>
      </c>
      <c r="N540" s="293">
        <f>N539/N538</f>
        <v>0.47539397290572299</v>
      </c>
    </row>
    <row r="541" spans="2:14" x14ac:dyDescent="0.4">
      <c r="B541" s="310"/>
      <c r="C541" s="311" t="s">
        <v>213</v>
      </c>
      <c r="D541" s="50" t="s">
        <v>3</v>
      </c>
      <c r="E541" s="10"/>
      <c r="F541" s="10"/>
      <c r="G541" s="221"/>
      <c r="H541" s="10"/>
      <c r="I541" s="210"/>
      <c r="J541" s="10"/>
      <c r="K541" s="124"/>
      <c r="L541" s="112"/>
      <c r="M541" s="111"/>
      <c r="N541" s="250">
        <f>SUM(E541:M541)</f>
        <v>0</v>
      </c>
    </row>
    <row r="542" spans="2:14" x14ac:dyDescent="0.4">
      <c r="B542" s="310"/>
      <c r="C542" s="312"/>
      <c r="D542" s="51" t="s">
        <v>0</v>
      </c>
      <c r="E542" s="11"/>
      <c r="F542" s="11"/>
      <c r="G542" s="222"/>
      <c r="H542" s="11"/>
      <c r="I542" s="211"/>
      <c r="J542" s="11"/>
      <c r="K542" s="114"/>
      <c r="L542" s="115"/>
      <c r="M542" s="118"/>
      <c r="N542" s="198">
        <f>SUM(E542:M542)</f>
        <v>0</v>
      </c>
    </row>
    <row r="543" spans="2:14" ht="15" thickBot="1" x14ac:dyDescent="0.45">
      <c r="B543" s="310"/>
      <c r="C543" s="312"/>
      <c r="D543" s="16" t="s">
        <v>4</v>
      </c>
      <c r="E543" s="272"/>
      <c r="F543" s="272"/>
      <c r="G543" s="273"/>
      <c r="H543" s="272"/>
      <c r="I543" s="274"/>
      <c r="J543" s="272"/>
      <c r="K543" s="275"/>
      <c r="L543" s="276"/>
      <c r="M543" s="275"/>
      <c r="N543" s="277" t="e">
        <f>N542/N541</f>
        <v>#DIV/0!</v>
      </c>
    </row>
    <row r="544" spans="2:14" x14ac:dyDescent="0.4">
      <c r="B544" s="310"/>
      <c r="C544" s="311" t="s">
        <v>214</v>
      </c>
      <c r="D544" s="50" t="s">
        <v>3</v>
      </c>
      <c r="E544" s="10"/>
      <c r="F544" s="111"/>
      <c r="G544" s="112"/>
      <c r="H544" s="10"/>
      <c r="I544" s="112"/>
      <c r="J544" s="111"/>
      <c r="K544" s="111"/>
      <c r="L544" s="112"/>
      <c r="M544" s="111"/>
      <c r="N544" s="250">
        <f>SUM(E544:M544)</f>
        <v>0</v>
      </c>
    </row>
    <row r="545" spans="2:14" x14ac:dyDescent="0.4">
      <c r="B545" s="310"/>
      <c r="C545" s="312"/>
      <c r="D545" s="51" t="s">
        <v>0</v>
      </c>
      <c r="E545" s="11"/>
      <c r="F545" s="114"/>
      <c r="G545" s="122"/>
      <c r="H545" s="11"/>
      <c r="I545" s="122"/>
      <c r="J545" s="114"/>
      <c r="K545" s="118"/>
      <c r="L545" s="115"/>
      <c r="M545" s="118"/>
      <c r="N545" s="198">
        <f>SUM(E545:M545)</f>
        <v>0</v>
      </c>
    </row>
    <row r="546" spans="2:14" ht="15" thickBot="1" x14ac:dyDescent="0.45">
      <c r="B546" s="310"/>
      <c r="C546" s="313"/>
      <c r="D546" s="52" t="s">
        <v>4</v>
      </c>
      <c r="E546" s="12"/>
      <c r="F546" s="34"/>
      <c r="G546" s="94"/>
      <c r="H546" s="12"/>
      <c r="I546" s="94"/>
      <c r="J546" s="34"/>
      <c r="K546" s="34"/>
      <c r="L546" s="94"/>
      <c r="M546" s="34"/>
      <c r="N546" s="101" t="e">
        <f>N545/N544</f>
        <v>#DIV/0!</v>
      </c>
    </row>
    <row r="547" spans="2:14" x14ac:dyDescent="0.4">
      <c r="B547" s="310"/>
      <c r="C547" s="312" t="s">
        <v>215</v>
      </c>
      <c r="D547" s="17" t="s">
        <v>3</v>
      </c>
      <c r="E547" s="93"/>
      <c r="F547" s="127"/>
      <c r="G547" s="128"/>
      <c r="H547" s="93"/>
      <c r="I547" s="128"/>
      <c r="J547" s="127"/>
      <c r="K547" s="127"/>
      <c r="L547" s="128"/>
      <c r="M547" s="127"/>
      <c r="N547" s="267">
        <f>SUM(E547:M547)</f>
        <v>0</v>
      </c>
    </row>
    <row r="548" spans="2:14" x14ac:dyDescent="0.4">
      <c r="B548" s="310"/>
      <c r="C548" s="312"/>
      <c r="D548" s="51" t="s">
        <v>0</v>
      </c>
      <c r="E548" s="11"/>
      <c r="F548" s="114"/>
      <c r="G548" s="122"/>
      <c r="H548" s="11"/>
      <c r="I548" s="122"/>
      <c r="J548" s="114"/>
      <c r="K548" s="118"/>
      <c r="L548" s="115"/>
      <c r="M548" s="118"/>
      <c r="N548" s="198">
        <f>SUM(E548:M548)</f>
        <v>0</v>
      </c>
    </row>
    <row r="549" spans="2:14" ht="15" thickBot="1" x14ac:dyDescent="0.45">
      <c r="B549" s="310"/>
      <c r="C549" s="313"/>
      <c r="D549" s="16" t="s">
        <v>4</v>
      </c>
      <c r="E549" s="56"/>
      <c r="F549" s="130"/>
      <c r="G549" s="131"/>
      <c r="H549" s="56"/>
      <c r="I549" s="131"/>
      <c r="J549" s="130"/>
      <c r="K549" s="130"/>
      <c r="L549" s="131"/>
      <c r="M549" s="130"/>
      <c r="N549" s="251" t="e">
        <f>N548/N547</f>
        <v>#DIV/0!</v>
      </c>
    </row>
    <row r="550" spans="2:14" x14ac:dyDescent="0.4">
      <c r="B550" s="310"/>
      <c r="C550" s="311" t="s">
        <v>216</v>
      </c>
      <c r="D550" s="218" t="s">
        <v>5</v>
      </c>
      <c r="E550" s="10"/>
      <c r="F550" s="10"/>
      <c r="G550" s="227"/>
      <c r="H550" s="10"/>
      <c r="I550" s="111"/>
      <c r="J550" s="227"/>
      <c r="K550" s="111"/>
      <c r="L550" s="226"/>
      <c r="M550" s="111"/>
      <c r="N550" s="250">
        <f>SUM(E550:M550)</f>
        <v>0</v>
      </c>
    </row>
    <row r="551" spans="2:14" x14ac:dyDescent="0.4">
      <c r="B551" s="310"/>
      <c r="C551" s="312"/>
      <c r="D551" s="219" t="s">
        <v>0</v>
      </c>
      <c r="E551" s="11"/>
      <c r="F551" s="11"/>
      <c r="G551" s="68"/>
      <c r="H551" s="11"/>
      <c r="I551" s="114"/>
      <c r="J551" s="68"/>
      <c r="K551" s="114"/>
      <c r="L551" s="228"/>
      <c r="M551" s="114"/>
      <c r="N551" s="198">
        <f>SUM(E551:M551)</f>
        <v>0</v>
      </c>
    </row>
    <row r="552" spans="2:14" ht="15" thickBot="1" x14ac:dyDescent="0.45">
      <c r="B552" s="310"/>
      <c r="C552" s="313"/>
      <c r="D552" s="220" t="s">
        <v>4</v>
      </c>
      <c r="E552" s="229"/>
      <c r="F552" s="229"/>
      <c r="G552" s="231"/>
      <c r="H552" s="229"/>
      <c r="I552" s="73"/>
      <c r="J552" s="231"/>
      <c r="K552" s="73"/>
      <c r="L552" s="230"/>
      <c r="M552" s="73"/>
      <c r="N552" s="101" t="e">
        <f>N551/N550</f>
        <v>#DIV/0!</v>
      </c>
    </row>
    <row r="553" spans="2:14" x14ac:dyDescent="0.4">
      <c r="B553" s="314" t="s">
        <v>211</v>
      </c>
      <c r="C553" s="315"/>
      <c r="D553" s="195" t="s">
        <v>155</v>
      </c>
      <c r="E553" s="190">
        <f>E538+E541+E544+E547+E550</f>
        <v>2739</v>
      </c>
      <c r="F553" s="190">
        <f t="shared" ref="F553:N553" si="117">F538+F541+F544+F547+F550</f>
        <v>0</v>
      </c>
      <c r="G553" s="190">
        <f t="shared" si="117"/>
        <v>2615</v>
      </c>
      <c r="H553" s="190">
        <f t="shared" si="117"/>
        <v>980</v>
      </c>
      <c r="I553" s="190">
        <f t="shared" si="117"/>
        <v>0</v>
      </c>
      <c r="J553" s="190">
        <f t="shared" si="117"/>
        <v>65</v>
      </c>
      <c r="K553" s="190">
        <f t="shared" si="117"/>
        <v>433</v>
      </c>
      <c r="L553" s="190">
        <f t="shared" si="117"/>
        <v>201</v>
      </c>
      <c r="M553" s="190">
        <f t="shared" si="117"/>
        <v>201</v>
      </c>
      <c r="N553" s="190">
        <f t="shared" si="117"/>
        <v>7234</v>
      </c>
    </row>
    <row r="554" spans="2:14" x14ac:dyDescent="0.4">
      <c r="B554" s="314"/>
      <c r="C554" s="315"/>
      <c r="D554" s="43" t="s">
        <v>0</v>
      </c>
      <c r="E554" s="44">
        <f>E539+E542+E545+E548+E551</f>
        <v>1185</v>
      </c>
      <c r="F554" s="44">
        <f t="shared" ref="F554:N554" si="118">F539+F542+F545+F548+F551</f>
        <v>0</v>
      </c>
      <c r="G554" s="44">
        <f t="shared" si="118"/>
        <v>1216</v>
      </c>
      <c r="H554" s="44">
        <f t="shared" si="118"/>
        <v>649</v>
      </c>
      <c r="I554" s="44">
        <f t="shared" si="118"/>
        <v>0</v>
      </c>
      <c r="J554" s="44">
        <f t="shared" si="118"/>
        <v>16</v>
      </c>
      <c r="K554" s="44">
        <f t="shared" si="118"/>
        <v>219</v>
      </c>
      <c r="L554" s="44">
        <f t="shared" si="118"/>
        <v>74</v>
      </c>
      <c r="M554" s="44">
        <f t="shared" si="118"/>
        <v>80</v>
      </c>
      <c r="N554" s="44">
        <f t="shared" si="118"/>
        <v>3439</v>
      </c>
    </row>
    <row r="555" spans="2:14" ht="15" thickBot="1" x14ac:dyDescent="0.45">
      <c r="B555" s="316"/>
      <c r="C555" s="317"/>
      <c r="D555" s="45" t="s">
        <v>4</v>
      </c>
      <c r="E555" s="46">
        <f>E554/E553</f>
        <v>0.43263964950711936</v>
      </c>
      <c r="F555" s="46" t="e">
        <f t="shared" ref="F555:N555" si="119">F554/F553</f>
        <v>#DIV/0!</v>
      </c>
      <c r="G555" s="46">
        <f t="shared" si="119"/>
        <v>0.46500956022944551</v>
      </c>
      <c r="H555" s="46">
        <f t="shared" si="119"/>
        <v>0.66224489795918362</v>
      </c>
      <c r="I555" s="46" t="e">
        <f t="shared" si="119"/>
        <v>#DIV/0!</v>
      </c>
      <c r="J555" s="46">
        <f t="shared" si="119"/>
        <v>0.24615384615384617</v>
      </c>
      <c r="K555" s="46">
        <f t="shared" si="119"/>
        <v>0.50577367205542723</v>
      </c>
      <c r="L555" s="46">
        <f t="shared" si="119"/>
        <v>0.36815920398009949</v>
      </c>
      <c r="M555" s="46">
        <f t="shared" si="119"/>
        <v>0.39800995024875624</v>
      </c>
      <c r="N555" s="46">
        <f t="shared" si="119"/>
        <v>0.47539397290572299</v>
      </c>
    </row>
  </sheetData>
  <mergeCells count="221">
    <mergeCell ref="B538:B552"/>
    <mergeCell ref="C538:C540"/>
    <mergeCell ref="C541:C543"/>
    <mergeCell ref="C544:C546"/>
    <mergeCell ref="C547:C549"/>
    <mergeCell ref="C550:C552"/>
    <mergeCell ref="B553:C555"/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537:C537"/>
    <mergeCell ref="B475:C477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442:C442"/>
    <mergeCell ref="B443:B454"/>
    <mergeCell ref="C443:C445"/>
    <mergeCell ref="C446:C448"/>
    <mergeCell ref="C449:C451"/>
    <mergeCell ref="C452:C454"/>
    <mergeCell ref="B455:C457"/>
    <mergeCell ref="B422:C422"/>
    <mergeCell ref="B423:B437"/>
    <mergeCell ref="C423:C425"/>
    <mergeCell ref="C426:C428"/>
    <mergeCell ref="C429:C431"/>
    <mergeCell ref="C432:C434"/>
    <mergeCell ref="C435:C437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500:C500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(26년4월1일주)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2026-04-27T07:46:22Z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